
<file path=[Content_Types].xml><?xml version="1.0" encoding="utf-8"?>
<Types xmlns="http://schemas.openxmlformats.org/package/2006/content-types">
  <Override PartName="/docProps/core.xml" ContentType="application/vnd.openxmlformats-package.core-properties+xml"/>
  <Override PartName="/docProps/app.xml" ContentType="application/vnd.openxmlformats-officedocument.extended-properties+xml"/>
  <Override PartName="/xl/drawings/drawing2.xml" ContentType="application/vnd.openxmlformats-officedocument.drawing+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Default Extension="rels" ContentType="application/vnd.openxmlformats-package.relationships+xml"/>
  <Override PartName="/xl/drawings/drawing1.xml" ContentType="application/vnd.openxmlformats-officedocument.drawing+xml"/>
  <Override PartName="/xl/charts/chart2.xml" ContentType="application/vnd.openxmlformats-officedocument.drawingml.char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autoCompressPictures="0"/>
  <bookViews>
    <workbookView xWindow="-20" yWindow="-20" windowWidth="21600" windowHeight="14620" activeTab="1"/>
  </bookViews>
  <sheets>
    <sheet name="Autoévaluation" sheetId="6" r:id="rId1"/>
    <sheet name="Evaluation formative" sheetId="1" r:id="rId2"/>
    <sheet name="Comparaison" sheetId="7" r:id="rId3"/>
  </sheets>
  <calcPr calcId="1304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I98" i="6"/>
  <c r="H98"/>
  <c r="G98"/>
  <c r="I97"/>
  <c r="H97"/>
  <c r="G97"/>
  <c r="I96"/>
  <c r="H96"/>
  <c r="G96"/>
  <c r="I95"/>
  <c r="H95"/>
  <c r="G95"/>
  <c r="I94"/>
  <c r="H94"/>
  <c r="G94"/>
  <c r="I91"/>
  <c r="H91"/>
  <c r="G91"/>
  <c r="I90"/>
  <c r="H90"/>
  <c r="G90"/>
  <c r="I89"/>
  <c r="H89"/>
  <c r="G89"/>
  <c r="I88"/>
  <c r="H88"/>
  <c r="G88"/>
  <c r="I87"/>
  <c r="H87"/>
  <c r="G87"/>
  <c r="M84" i="7"/>
  <c r="L84"/>
  <c r="M83"/>
  <c r="L83"/>
  <c r="M82"/>
  <c r="L82"/>
  <c r="M81"/>
  <c r="L81"/>
  <c r="M80"/>
  <c r="L80"/>
  <c r="M79"/>
  <c r="L79"/>
  <c r="M78"/>
  <c r="L78"/>
  <c r="M77"/>
  <c r="L77"/>
  <c r="M75"/>
  <c r="M74"/>
  <c r="L74"/>
  <c r="M73"/>
  <c r="L73"/>
  <c r="M72"/>
  <c r="L72"/>
  <c r="M71"/>
  <c r="L71"/>
  <c r="M70"/>
  <c r="L70"/>
  <c r="M69"/>
  <c r="L69"/>
  <c r="M68"/>
  <c r="L68"/>
  <c r="M64"/>
  <c r="L64"/>
  <c r="K64"/>
  <c r="M63"/>
  <c r="L63"/>
  <c r="K63"/>
  <c r="M62"/>
  <c r="L62"/>
  <c r="K62"/>
  <c r="M61"/>
  <c r="L61"/>
  <c r="K61"/>
  <c r="M60"/>
  <c r="L60"/>
  <c r="K60"/>
  <c r="M59"/>
  <c r="L59"/>
  <c r="K59"/>
  <c r="M58"/>
  <c r="L58"/>
  <c r="K58"/>
  <c r="M55"/>
  <c r="L55"/>
  <c r="K55"/>
  <c r="M54"/>
  <c r="L54"/>
  <c r="K54"/>
  <c r="M53"/>
  <c r="L53"/>
  <c r="K53"/>
  <c r="M50"/>
  <c r="L50"/>
  <c r="K50"/>
  <c r="M49"/>
  <c r="L49"/>
  <c r="K49"/>
  <c r="M48"/>
  <c r="L48"/>
  <c r="K48"/>
  <c r="M47"/>
  <c r="L47"/>
  <c r="K47"/>
  <c r="M46"/>
  <c r="L46"/>
  <c r="K46"/>
  <c r="M45"/>
  <c r="L45"/>
  <c r="K45"/>
  <c r="M44"/>
  <c r="L44"/>
  <c r="K44"/>
  <c r="M40"/>
  <c r="L40"/>
  <c r="K40"/>
  <c r="M39"/>
  <c r="L39"/>
  <c r="K39"/>
  <c r="M37"/>
  <c r="L37"/>
  <c r="K37"/>
  <c r="M36"/>
  <c r="L36"/>
  <c r="K36"/>
  <c r="M35"/>
  <c r="L35"/>
  <c r="K35"/>
  <c r="M34"/>
  <c r="L34"/>
  <c r="K34"/>
  <c r="M33"/>
  <c r="L33"/>
  <c r="K33"/>
  <c r="M31"/>
  <c r="L31"/>
  <c r="K31"/>
  <c r="M30"/>
  <c r="L30"/>
  <c r="K30"/>
  <c r="M29"/>
  <c r="L29"/>
  <c r="K29"/>
  <c r="M28"/>
  <c r="L28"/>
  <c r="K28"/>
  <c r="M27"/>
  <c r="L27"/>
  <c r="K27"/>
  <c r="M26"/>
  <c r="L26"/>
  <c r="K26"/>
  <c r="M23"/>
  <c r="L23"/>
  <c r="K23"/>
  <c r="M22"/>
  <c r="L22"/>
  <c r="K22"/>
  <c r="M21"/>
  <c r="L21"/>
  <c r="K21"/>
  <c r="M20"/>
  <c r="L20"/>
  <c r="K20"/>
  <c r="M19"/>
  <c r="L19"/>
  <c r="K19"/>
  <c r="M18"/>
  <c r="L18"/>
  <c r="K18"/>
  <c r="M17"/>
  <c r="L17"/>
  <c r="K17"/>
  <c r="M16"/>
  <c r="L16"/>
  <c r="K16"/>
  <c r="M15"/>
  <c r="L15"/>
  <c r="K15"/>
  <c r="M14"/>
  <c r="L14"/>
  <c r="K14"/>
  <c r="M13"/>
  <c r="L13"/>
  <c r="K13"/>
  <c r="M12"/>
  <c r="L12"/>
  <c r="K12"/>
  <c r="M11"/>
  <c r="L11"/>
  <c r="K11"/>
  <c r="M10"/>
  <c r="L10"/>
  <c r="K10"/>
  <c r="M9"/>
  <c r="L9"/>
  <c r="K9"/>
  <c r="M8"/>
  <c r="L8"/>
  <c r="K8"/>
  <c r="M7"/>
  <c r="L7"/>
  <c r="K7"/>
  <c r="M6"/>
  <c r="L6"/>
  <c r="K6"/>
  <c r="I98" i="1"/>
  <c r="H98"/>
  <c r="G98"/>
  <c r="I97"/>
  <c r="H97"/>
  <c r="G97"/>
  <c r="I96"/>
  <c r="H96"/>
  <c r="G96"/>
  <c r="I95"/>
  <c r="H95"/>
  <c r="G95"/>
  <c r="I94"/>
  <c r="H94"/>
  <c r="G94"/>
  <c r="I91"/>
  <c r="H91"/>
  <c r="G91"/>
  <c r="I90"/>
  <c r="H90"/>
  <c r="G90"/>
  <c r="I89"/>
  <c r="H89"/>
  <c r="G89"/>
  <c r="I88"/>
  <c r="H88"/>
  <c r="G88"/>
  <c r="I87"/>
  <c r="H87"/>
  <c r="G87"/>
</calcChain>
</file>

<file path=xl/sharedStrings.xml><?xml version="1.0" encoding="utf-8"?>
<sst xmlns="http://schemas.openxmlformats.org/spreadsheetml/2006/main" count="838" uniqueCount="127">
  <si>
    <t>REPÉRAGE DES COMPÉTENCES (Valeurs absolues)</t>
    <phoneticPr fontId="22" type="noConversion"/>
  </si>
  <si>
    <t>REPÉRAGE DES COMPÉTENCES (Pourcentages)</t>
    <phoneticPr fontId="22" type="noConversion"/>
  </si>
  <si>
    <t xml:space="preserve">Compétence Prévention / Dépistage / Education thérapeutique </t>
  </si>
  <si>
    <t>Compétence Continuité / Suivi / Coordination</t>
  </si>
  <si>
    <t xml:space="preserve"> Etablissement et entretien de la relation de soin</t>
    <phoneticPr fontId="22" type="noConversion"/>
  </si>
  <si>
    <t xml:space="preserve">En cas de première rencontre </t>
  </si>
  <si>
    <t xml:space="preserve">Utilise le dossier médical pour faire le lien entre les recours ponctuels </t>
  </si>
  <si>
    <t>Evaluation 3</t>
    <phoneticPr fontId="22" type="noConversion"/>
  </si>
  <si>
    <t>Etablir avec le patient des objectifs prenant en compte ses possibilités, le contexte, ses contraintes, leur pertinence ; Informer progressivement sur la maladie, la nommer, sur les bienfaits de la prise en charge, sur les risques liés à la maladie, sur la surveillance, sur l’hygiène de vie. Vérifier la compréhension et l’appropriation de ces informations, puis leur utilisation</t>
  </si>
  <si>
    <t>Vérifie la pertinence : faut-il continuer ainsi ou modifier le traitement ?</t>
  </si>
  <si>
    <t>INSCRIRE SON ACTION DANS LA CONTINUITE ET PLURIDISCIPLINARITE</t>
    <phoneticPr fontId="22" type="noConversion"/>
  </si>
  <si>
    <t>Prescrit les examens complémentaires de bilan et de suivi, si nécessaire, en les justifiant et en les hiérarchisant</t>
  </si>
  <si>
    <t>De bilan</t>
  </si>
  <si>
    <t>De suivi</t>
  </si>
  <si>
    <t>Hiérarchisé</t>
  </si>
  <si>
    <t>Aide le patient à réaliser ce qui a été décidé ensemble</t>
  </si>
  <si>
    <t>Utilise le dossier médical pour comprendre le parcours du patient</t>
  </si>
  <si>
    <t>Organise les consultations programmées et le recours à des tiers</t>
  </si>
  <si>
    <t>Non</t>
  </si>
  <si>
    <t>Partiel</t>
  </si>
  <si>
    <t>ELARGIR ET ENVISAGER LA PREVENTION</t>
    <phoneticPr fontId="22" type="noConversion"/>
  </si>
  <si>
    <r>
      <t xml:space="preserve"> Planification du suivi et du projet</t>
    </r>
    <r>
      <rPr>
        <sz val="9"/>
        <color indexed="8"/>
        <rFont val="Times New Roman"/>
      </rPr>
      <t xml:space="preserve">	</t>
    </r>
    <r>
      <rPr>
        <b/>
        <sz val="9"/>
        <color indexed="23"/>
        <rFont val="Times New Roman"/>
      </rPr>
      <t xml:space="preserve"> </t>
    </r>
    <phoneticPr fontId="22" type="noConversion"/>
  </si>
  <si>
    <t xml:space="preserve">Nomme et reconnait les émotions du patient </t>
  </si>
  <si>
    <t>Compétence Communication / Approche centrée patient</t>
  </si>
  <si>
    <t>Décide à partir du résultat de la consultation : symptômes, examens cliniques et complémentaires</t>
  </si>
  <si>
    <t>Se renseigne sur les raisons du choix du patient : pourquoi moi ? pourquoi ici ?</t>
  </si>
  <si>
    <t xml:space="preserve">Entretient tout en renseignant le dossier médical / ATCD / en fonction de la plainte </t>
  </si>
  <si>
    <t xml:space="preserve">Explique son fonctionnement / celui de la structure/  </t>
  </si>
  <si>
    <t xml:space="preserve">Explore la demande par questions ouvertes préalables </t>
  </si>
  <si>
    <t>Evaluation 1</t>
    <phoneticPr fontId="22" type="noConversion"/>
  </si>
  <si>
    <t>Réalise l’examen en prenant en compte, en levant et en respectant les réticences exprimées ou non exprimées par le patient</t>
  </si>
  <si>
    <t>Respecte</t>
  </si>
  <si>
    <t>Explore</t>
  </si>
  <si>
    <t>Négocie</t>
  </si>
  <si>
    <t xml:space="preserve">Maîtrise les gestes permettant un examen pertinent </t>
  </si>
  <si>
    <t>Donne des conseils et des informations à visée de prévention sur un mode descendant</t>
  </si>
  <si>
    <t>Intègre la prévention et l’éducation du patient si la situation s’y prête</t>
  </si>
  <si>
    <t xml:space="preserve">Identifie le (les) motif(s) de la consultation </t>
  </si>
  <si>
    <t>Recherche la plainte réelle derrière la plainte alléguée</t>
  </si>
  <si>
    <t>Laisse le patient s’exprimer et formuler sa demande sans l’interrompre</t>
  </si>
  <si>
    <t>Le diagnostic de situation consiste non seulement à observer une personne dans son contexte, mais aussi à en réaliser une approche systémique qui apprécie simultanément ses dimensions organique, relationnelle et environnementale, et leurs interactions</t>
    <phoneticPr fontId="22" type="noConversion"/>
  </si>
  <si>
    <t>Evaluation 1</t>
    <phoneticPr fontId="22" type="noConversion"/>
  </si>
  <si>
    <t>Compétence Approche globale / Prise en compte de la complexité</t>
  </si>
  <si>
    <t>Compétence Premier recours / Urgences</t>
  </si>
  <si>
    <t xml:space="preserve">Utilise un langage clair et accessible </t>
  </si>
  <si>
    <t>ELABORATION D'UN DIAGNOSTIC GLOBAL DE SITUATION EN TENANT COMPTE DE LA COMPLEXITE</t>
  </si>
  <si>
    <t xml:space="preserve">Commentaires </t>
  </si>
  <si>
    <t>NIVEAU DE COMPÉTENCE EXIGIBLE</t>
  </si>
  <si>
    <t xml:space="preserve">Novice </t>
  </si>
  <si>
    <t>Appronfondi</t>
  </si>
  <si>
    <t>Confirmé</t>
  </si>
  <si>
    <t>OK</t>
  </si>
  <si>
    <t>Propose une intervention non médicamenteuse et médicamenteuse</t>
  </si>
  <si>
    <t>Recherche tolérance au traitement / effet secondaire / iatrogénie</t>
  </si>
  <si>
    <t>Elabore une ou plusieurs hypothèses diagnostiques au vu de l’entretien</t>
  </si>
  <si>
    <t>Prend en compte de la prévalence en Médecine Générale</t>
  </si>
  <si>
    <t>Explore les données biomédicales (exploration de la plainte)</t>
  </si>
  <si>
    <t xml:space="preserve">Explore les liens avec les évènements de vie du patient  </t>
  </si>
  <si>
    <t>Explore les répercussions de la plainte sur la vie du patient</t>
  </si>
  <si>
    <t xml:space="preserve">Explore ce que le patient a réalisé seul ou accompagné pour faire face à sa plainte </t>
  </si>
  <si>
    <t xml:space="preserve">Tient compte des avis des autres intervenants dans sa prise en charge </t>
  </si>
  <si>
    <t>En cas de patient accompagné</t>
  </si>
  <si>
    <t xml:space="preserve">Identifie la place de l’accompagnateur  </t>
  </si>
  <si>
    <t>Evaluation 1</t>
    <phoneticPr fontId="22" type="noConversion"/>
  </si>
  <si>
    <t xml:space="preserve">Intègre couramment la prévention et l’éducation du patient en tenant compte de l’avis du patient </t>
  </si>
  <si>
    <t xml:space="preserve">Intègre l’entourage du patient dans la prévention  et l’éducation du patient si la situation s’y prête en tenant compte de l’avis du patient </t>
  </si>
  <si>
    <t xml:space="preserve">Réalise démarche et gestes de dépistage </t>
  </si>
  <si>
    <t xml:space="preserve">Organise les consultations programmées et le recours à des tiers dans le cadre de l’éducation / facilite l’empowerment </t>
  </si>
  <si>
    <t>Collabore avec d’autres intervenants impliqués dans le travail de prévention, dépistage et d’éducation thérapeutique</t>
  </si>
  <si>
    <t>Participe</t>
  </si>
  <si>
    <t>Activement</t>
  </si>
  <si>
    <t xml:space="preserve">Renseigne le dossier médical </t>
  </si>
  <si>
    <t>Oui</t>
  </si>
  <si>
    <t>Fait la synthèse régulièrement de la situation du patient et l’intègre au dossier médical</t>
  </si>
  <si>
    <t xml:space="preserve">En cas de renouvellement </t>
  </si>
  <si>
    <t xml:space="preserve">S’enquière de ce qui s’est passé depuis la dernière fois </t>
  </si>
  <si>
    <t xml:space="preserve">Questionne sur l’acceptation du traitement </t>
  </si>
  <si>
    <t>Utilise le temps et l’évolution du symptôme comme outil d’évaluation</t>
  </si>
  <si>
    <t>Confirmé</t>
    <phoneticPr fontId="22" type="noConversion"/>
  </si>
  <si>
    <t>Complète</t>
  </si>
  <si>
    <r>
      <rPr>
        <b/>
        <sz val="9"/>
        <color indexed="9"/>
        <rFont val="Calibri"/>
      </rPr>
      <t xml:space="preserve"> Présentation / Entretien</t>
    </r>
    <phoneticPr fontId="22" type="noConversion"/>
  </si>
  <si>
    <r>
      <rPr>
        <b/>
        <sz val="9"/>
        <color indexed="9"/>
        <rFont val="Calibri"/>
      </rPr>
      <t xml:space="preserve"> Démarche diagnostique</t>
    </r>
    <phoneticPr fontId="22" type="noConversion"/>
  </si>
  <si>
    <t xml:space="preserve"> Examen clinique</t>
    <phoneticPr fontId="22" type="noConversion"/>
  </si>
  <si>
    <t xml:space="preserve"> A l’issue de la démarche </t>
    <phoneticPr fontId="22" type="noConversion"/>
  </si>
  <si>
    <t xml:space="preserve">Prends en compte l’avis et les perspectives du patient / empathique </t>
  </si>
  <si>
    <t>Fait une synthèse et reformule</t>
  </si>
  <si>
    <t>Met en place si nécessaire une collaboration avec d’autres soignants (médicaux et paramédicaux) et acteurs sociaux</t>
  </si>
  <si>
    <t xml:space="preserve">Confirme l’hypothèse ou élabore des hypothèses alternatives et dans ce cas adapte sa stratégie diagnostique et décisionnelle </t>
  </si>
  <si>
    <t>Confirme</t>
  </si>
  <si>
    <t xml:space="preserve">Prend en compte le risque morbide à court et moyen terme à éliminer </t>
  </si>
  <si>
    <t>Explique les objectifs et le déroulement de l’examen clinique</t>
  </si>
  <si>
    <t>La démarche diagnostique devra être discutée lors de l’entretien pédagogique de débriefing ou si besoin pendant la consultation en cas d’intervention du MSU qui devra repérer les étiologies des erreurs de raisonnement (voir en annexes ces principales étiologies)</t>
    <phoneticPr fontId="22" type="noConversion"/>
  </si>
  <si>
    <t xml:space="preserve">Adopte une attitude non verbale facilitant la parole du patient </t>
  </si>
  <si>
    <t>Evaluation 2</t>
    <phoneticPr fontId="22" type="noConversion"/>
  </si>
  <si>
    <t>OK</t>
    <phoneticPr fontId="22" type="noConversion"/>
  </si>
  <si>
    <t xml:space="preserve"> Etablissement et entretien de la relation de soin</t>
    <phoneticPr fontId="22" type="noConversion"/>
  </si>
  <si>
    <r>
      <rPr>
        <sz val="10"/>
        <color indexed="8"/>
        <rFont val="Verdana"/>
      </rPr>
      <t xml:space="preserve"> Démarche diagnostique</t>
    </r>
    <phoneticPr fontId="22" type="noConversion"/>
  </si>
  <si>
    <r>
      <t xml:space="preserve"> Planification du suivi et du projet</t>
    </r>
    <r>
      <rPr>
        <b/>
        <sz val="9"/>
        <color indexed="8"/>
        <rFont val="Times New Roman"/>
      </rPr>
      <t xml:space="preserve">	</t>
    </r>
    <r>
      <rPr>
        <b/>
        <sz val="9"/>
        <color indexed="23"/>
        <rFont val="Times New Roman"/>
      </rPr>
      <t xml:space="preserve"> </t>
    </r>
    <phoneticPr fontId="22" type="noConversion"/>
  </si>
  <si>
    <t xml:space="preserve"> Examen clinique</t>
    <phoneticPr fontId="22" type="noConversion"/>
  </si>
  <si>
    <t>ELARGIR ET ENVISAGER LA PREVENTION</t>
    <phoneticPr fontId="22" type="noConversion"/>
  </si>
  <si>
    <t>Le diagnostic de situation consiste non seulement à observer une personne dans son contexte, mais aussi à en réaliser une approche systémique qui apprécie simultanément ses dimensions organique, relationnelle et environnementale, et leurs interactions</t>
    <phoneticPr fontId="22" type="noConversion"/>
  </si>
  <si>
    <r>
      <rPr>
        <sz val="10"/>
        <color indexed="8"/>
        <rFont val="Verdana"/>
      </rPr>
      <t xml:space="preserve"> Présentation / Entretien</t>
    </r>
    <phoneticPr fontId="22" type="noConversion"/>
  </si>
  <si>
    <t xml:space="preserve"> A l’issue de la démarche </t>
    <phoneticPr fontId="22" type="noConversion"/>
  </si>
  <si>
    <t xml:space="preserve">ELABORATION  D’UN PROJET NEGOCIE ; DECISION PARTAGEE </t>
  </si>
  <si>
    <t xml:space="preserve">S’adapte aux émotions exprimées ou perçues </t>
  </si>
  <si>
    <t>Associe le patient à la démarche tout le long de la consultation</t>
  </si>
  <si>
    <t xml:space="preserve">Elargit sa prise en charge aux autres aspects de la vie du patient </t>
  </si>
  <si>
    <t xml:space="preserve">Adopte une posture appropriée en fonction de la situation </t>
  </si>
  <si>
    <t>Adapte / Modifie sa posture en fonction de la situation et de l’évolution d’une consultation</t>
  </si>
  <si>
    <t>Accompagne / soutient le patient</t>
  </si>
  <si>
    <t>En cas de difficulté</t>
  </si>
  <si>
    <t>Informe de ses propres difficultés de gérer pareille situation</t>
  </si>
  <si>
    <t>Structure l’examen centré sur les hypothèses / objectifs de la consultation</t>
  </si>
  <si>
    <t xml:space="preserve">Poursuit l’entretien durant l’examen physique </t>
  </si>
  <si>
    <r>
      <rPr>
        <sz val="10"/>
        <color indexed="8"/>
        <rFont val="Verdana"/>
      </rPr>
      <t>Prend contact de façon chaleureuse et appropriée</t>
    </r>
  </si>
  <si>
    <r>
      <rPr>
        <sz val="10"/>
        <color indexed="8"/>
        <rFont val="Verdana"/>
      </rPr>
      <t>En cas de plaintes multiples</t>
    </r>
  </si>
  <si>
    <r>
      <rPr>
        <sz val="10"/>
        <color indexed="8"/>
        <rFont val="Verdana"/>
      </rPr>
      <t>Définit avec le patient les priorités à traiter et celles qui pourront faire l’objet d’autres consultations</t>
    </r>
  </si>
  <si>
    <t xml:space="preserve">Explique la conclusion diagnostique et thérapeutique </t>
  </si>
  <si>
    <t xml:space="preserve">Informe en tenant compte du patient (type et quantité adéquats d’information à transmettre) </t>
  </si>
  <si>
    <t>Informe</t>
  </si>
  <si>
    <t>Adapte</t>
  </si>
  <si>
    <t xml:space="preserve">Vérifie la compréhension et l’accord du patient </t>
  </si>
  <si>
    <t xml:space="preserve">Prends  en compte et s’adapte à l’avis du patient </t>
  </si>
  <si>
    <t xml:space="preserve">Tient compte de la temporalité / le cheminement du patient </t>
  </si>
  <si>
    <t xml:space="preserve">METTRE EN ŒUVRE LE PROJET THERAPEUTIQUE </t>
  </si>
  <si>
    <t>Privilégie le contact avec le patient sans négliger l’accompagnateur</t>
  </si>
  <si>
    <t>Complète</t>
    <phoneticPr fontId="22" type="noConversion"/>
  </si>
</sst>
</file>

<file path=xl/styles.xml><?xml version="1.0" encoding="utf-8"?>
<styleSheet xmlns="http://schemas.openxmlformats.org/spreadsheetml/2006/main">
  <numFmts count="1">
    <numFmt numFmtId="164" formatCode="0.0%"/>
  </numFmts>
  <fonts count="40">
    <font>
      <sz val="10"/>
      <color indexed="8"/>
      <name val="Verdana"/>
    </font>
    <font>
      <sz val="10"/>
      <name val="Verdana"/>
    </font>
    <font>
      <b/>
      <sz val="10"/>
      <color indexed="9"/>
      <name val="Times New Roman"/>
    </font>
    <font>
      <sz val="11"/>
      <color indexed="8"/>
      <name val="Times New Roman"/>
    </font>
    <font>
      <b/>
      <sz val="9"/>
      <color indexed="8"/>
      <name val="Calibri"/>
    </font>
    <font>
      <sz val="9"/>
      <color indexed="8"/>
      <name val="Times New Roman"/>
    </font>
    <font>
      <b/>
      <sz val="9"/>
      <color indexed="9"/>
      <name val="Times New Roman"/>
    </font>
    <font>
      <b/>
      <sz val="9"/>
      <color indexed="8"/>
      <name val="Times New Roman"/>
    </font>
    <font>
      <b/>
      <sz val="9"/>
      <color indexed="9"/>
      <name val="Calibri"/>
    </font>
    <font>
      <b/>
      <sz val="9"/>
      <color indexed="14"/>
      <name val="Calibri"/>
    </font>
    <font>
      <b/>
      <sz val="9"/>
      <color indexed="14"/>
      <name val="Times New Roman"/>
    </font>
    <font>
      <sz val="9"/>
      <color indexed="16"/>
      <name val="Calibri"/>
    </font>
    <font>
      <b/>
      <sz val="9"/>
      <color indexed="16"/>
      <name val="Calibri"/>
    </font>
    <font>
      <b/>
      <sz val="9"/>
      <color indexed="17"/>
      <name val="Calibri"/>
    </font>
    <font>
      <i/>
      <u/>
      <sz val="9"/>
      <color indexed="17"/>
      <name val="Calibri"/>
    </font>
    <font>
      <i/>
      <sz val="9"/>
      <color indexed="8"/>
      <name val="Calibri"/>
    </font>
    <font>
      <i/>
      <sz val="9"/>
      <color indexed="17"/>
      <name val="Calibri"/>
    </font>
    <font>
      <b/>
      <sz val="9"/>
      <color indexed="21"/>
      <name val="Calibri"/>
    </font>
    <font>
      <i/>
      <sz val="9"/>
      <color indexed="21"/>
      <name val="Calibri"/>
    </font>
    <font>
      <b/>
      <sz val="9"/>
      <color indexed="17"/>
      <name val="Times New Roman"/>
    </font>
    <font>
      <b/>
      <sz val="9"/>
      <color indexed="23"/>
      <name val="Times New Roman"/>
    </font>
    <font>
      <i/>
      <sz val="9"/>
      <color indexed="17"/>
      <name val="Times New Roman"/>
    </font>
    <font>
      <sz val="8"/>
      <name val="Verdana"/>
    </font>
    <font>
      <b/>
      <sz val="9"/>
      <name val="Times New Roman"/>
    </font>
    <font>
      <b/>
      <i/>
      <u/>
      <sz val="9"/>
      <name val="Calibri"/>
    </font>
    <font>
      <i/>
      <u/>
      <sz val="9"/>
      <name val="Calibri"/>
    </font>
    <font>
      <i/>
      <sz val="9"/>
      <name val="Calibri"/>
    </font>
    <font>
      <b/>
      <sz val="9"/>
      <name val="Calibri"/>
    </font>
    <font>
      <b/>
      <i/>
      <sz val="9"/>
      <name val="Calibri"/>
    </font>
    <font>
      <sz val="9"/>
      <name val="Times New Roman"/>
    </font>
    <font>
      <b/>
      <i/>
      <u/>
      <sz val="9"/>
      <name val="Times New Roman"/>
    </font>
    <font>
      <i/>
      <u/>
      <sz val="9"/>
      <name val="Times New Roman"/>
    </font>
    <font>
      <i/>
      <sz val="9"/>
      <name val="Times New Roman"/>
    </font>
    <font>
      <b/>
      <sz val="10"/>
      <color indexed="8"/>
      <name val="Verdana"/>
    </font>
    <font>
      <b/>
      <sz val="11"/>
      <color indexed="8"/>
      <name val="Times New Roman"/>
    </font>
    <font>
      <b/>
      <i/>
      <u/>
      <sz val="9"/>
      <color indexed="17"/>
      <name val="Calibri"/>
    </font>
    <font>
      <b/>
      <i/>
      <sz val="9"/>
      <color indexed="8"/>
      <name val="Calibri"/>
    </font>
    <font>
      <b/>
      <i/>
      <sz val="9"/>
      <color indexed="17"/>
      <name val="Calibri"/>
    </font>
    <font>
      <b/>
      <i/>
      <sz val="9"/>
      <color indexed="21"/>
      <name val="Calibri"/>
    </font>
    <font>
      <b/>
      <i/>
      <sz val="9"/>
      <color indexed="17"/>
      <name val="Times New Roman"/>
    </font>
  </fonts>
  <fills count="20">
    <fill>
      <patternFill patternType="none"/>
    </fill>
    <fill>
      <patternFill patternType="gray125"/>
    </fill>
    <fill>
      <patternFill patternType="solid">
        <fgColor indexed="10"/>
        <bgColor auto="1"/>
      </patternFill>
    </fill>
    <fill>
      <patternFill patternType="solid">
        <fgColor indexed="9"/>
        <bgColor auto="1"/>
      </patternFill>
    </fill>
    <fill>
      <patternFill patternType="solid">
        <fgColor indexed="12"/>
        <bgColor auto="1"/>
      </patternFill>
    </fill>
    <fill>
      <patternFill patternType="solid">
        <fgColor indexed="15"/>
        <bgColor auto="1"/>
      </patternFill>
    </fill>
    <fill>
      <patternFill patternType="solid">
        <fgColor indexed="19"/>
        <bgColor auto="1"/>
      </patternFill>
    </fill>
    <fill>
      <patternFill patternType="solid">
        <fgColor indexed="20"/>
        <bgColor auto="1"/>
      </patternFill>
    </fill>
    <fill>
      <patternFill patternType="solid">
        <fgColor indexed="22"/>
        <bgColor auto="1"/>
      </patternFill>
    </fill>
    <fill>
      <patternFill patternType="solid">
        <fgColor indexed="24"/>
        <bgColor auto="1"/>
      </patternFill>
    </fill>
    <fill>
      <patternFill patternType="solid">
        <fgColor indexed="10"/>
      </patternFill>
    </fill>
    <fill>
      <patternFill patternType="solid">
        <fgColor indexed="9"/>
      </patternFill>
    </fill>
    <fill>
      <patternFill patternType="solid">
        <fgColor indexed="13"/>
      </patternFill>
    </fill>
    <fill>
      <patternFill patternType="lightUp">
        <fgColor indexed="8"/>
        <bgColor indexed="9"/>
      </patternFill>
    </fill>
    <fill>
      <patternFill patternType="solid">
        <fgColor indexed="12"/>
        <bgColor indexed="64"/>
      </patternFill>
    </fill>
    <fill>
      <patternFill patternType="solid">
        <fgColor indexed="50"/>
        <bgColor indexed="64"/>
      </patternFill>
    </fill>
    <fill>
      <patternFill patternType="solid">
        <fgColor indexed="15"/>
        <bgColor indexed="64"/>
      </patternFill>
    </fill>
    <fill>
      <patternFill patternType="solid">
        <fgColor indexed="20"/>
        <bgColor indexed="64"/>
      </patternFill>
    </fill>
    <fill>
      <patternFill patternType="solid">
        <fgColor indexed="17"/>
        <bgColor indexed="64"/>
      </patternFill>
    </fill>
    <fill>
      <patternFill patternType="solid">
        <fgColor indexed="19"/>
        <bgColor indexed="64"/>
      </patternFill>
    </fill>
  </fills>
  <borders count="47">
    <border>
      <left/>
      <right/>
      <top/>
      <bottom/>
      <diagonal/>
    </border>
    <border>
      <left style="medium">
        <color indexed="8"/>
      </left>
      <right style="thin">
        <color indexed="11"/>
      </right>
      <top style="medium">
        <color indexed="8"/>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11"/>
      </left>
      <right/>
      <top style="medium">
        <color indexed="8"/>
      </top>
      <bottom style="medium">
        <color indexed="8"/>
      </bottom>
      <diagonal/>
    </border>
    <border>
      <left style="medium">
        <color indexed="8"/>
      </left>
      <right/>
      <top/>
      <bottom/>
      <diagonal/>
    </border>
    <border>
      <left style="thin">
        <color indexed="11"/>
      </left>
      <right style="thin">
        <color indexed="11"/>
      </right>
      <top style="medium">
        <color indexed="8"/>
      </top>
      <bottom/>
      <diagonal/>
    </border>
    <border>
      <left style="thin">
        <color indexed="11"/>
      </left>
      <right style="medium">
        <color indexed="8"/>
      </right>
      <top style="medium">
        <color indexed="8"/>
      </top>
      <bottom/>
      <diagonal/>
    </border>
    <border>
      <left style="medium">
        <color indexed="8"/>
      </left>
      <right style="medium">
        <color indexed="20"/>
      </right>
      <top style="medium">
        <color indexed="8"/>
      </top>
      <bottom style="medium">
        <color indexed="8"/>
      </bottom>
      <diagonal/>
    </border>
    <border>
      <left style="medium">
        <color indexed="8"/>
      </left>
      <right style="thin">
        <color indexed="11"/>
      </right>
      <top style="medium">
        <color indexed="8"/>
      </top>
      <bottom/>
      <diagonal/>
    </border>
    <border>
      <left/>
      <right style="thin">
        <color indexed="11"/>
      </right>
      <top/>
      <bottom/>
      <diagonal/>
    </border>
    <border>
      <left style="thin">
        <color indexed="11"/>
      </left>
      <right/>
      <top/>
      <bottom/>
      <diagonal/>
    </border>
    <border>
      <left style="thin">
        <color indexed="11"/>
      </left>
      <right style="thin">
        <color indexed="11"/>
      </right>
      <top/>
      <bottom/>
      <diagonal/>
    </border>
    <border>
      <left style="thin">
        <color indexed="11"/>
      </left>
      <right style="medium">
        <color indexed="8"/>
      </right>
      <top/>
      <bottom/>
      <diagonal/>
    </border>
    <border>
      <left/>
      <right style="thin">
        <color indexed="11"/>
      </right>
      <top/>
      <bottom style="medium">
        <color indexed="8"/>
      </bottom>
      <diagonal/>
    </border>
    <border>
      <left style="thin">
        <color indexed="11"/>
      </left>
      <right style="thin">
        <color indexed="11"/>
      </right>
      <top/>
      <bottom style="medium">
        <color indexed="8"/>
      </bottom>
      <diagonal/>
    </border>
    <border>
      <left style="thin">
        <color indexed="11"/>
      </left>
      <right style="medium">
        <color indexed="8"/>
      </right>
      <top/>
      <bottom style="medium">
        <color indexed="8"/>
      </bottom>
      <diagonal/>
    </border>
    <border>
      <left style="medium">
        <color indexed="8"/>
      </left>
      <right/>
      <top style="medium">
        <color indexed="8"/>
      </top>
      <bottom style="medium">
        <color indexed="20"/>
      </bottom>
      <diagonal/>
    </border>
    <border>
      <left/>
      <right/>
      <top style="medium">
        <color indexed="8"/>
      </top>
      <bottom style="medium">
        <color indexed="20"/>
      </bottom>
      <diagonal/>
    </border>
    <border>
      <left/>
      <right style="medium">
        <color indexed="8"/>
      </right>
      <top style="medium">
        <color indexed="8"/>
      </top>
      <bottom style="medium">
        <color indexed="20"/>
      </bottom>
      <diagonal/>
    </border>
    <border>
      <left style="medium">
        <color indexed="20"/>
      </left>
      <right/>
      <top style="medium">
        <color indexed="20"/>
      </top>
      <bottom style="medium">
        <color indexed="20"/>
      </bottom>
      <diagonal/>
    </border>
    <border>
      <left/>
      <right/>
      <top style="medium">
        <color indexed="20"/>
      </top>
      <bottom style="medium">
        <color indexed="20"/>
      </bottom>
      <diagonal/>
    </border>
    <border>
      <left/>
      <right style="medium">
        <color indexed="8"/>
      </right>
      <top style="medium">
        <color indexed="20"/>
      </top>
      <bottom style="medium">
        <color indexed="20"/>
      </bottom>
      <diagonal/>
    </border>
    <border>
      <left style="medium">
        <color indexed="8"/>
      </left>
      <right/>
      <top style="medium">
        <color indexed="20"/>
      </top>
      <bottom style="medium">
        <color indexed="8"/>
      </bottom>
      <diagonal/>
    </border>
    <border>
      <left/>
      <right/>
      <top style="medium">
        <color indexed="20"/>
      </top>
      <bottom style="medium">
        <color indexed="8"/>
      </bottom>
      <diagonal/>
    </border>
    <border>
      <left/>
      <right style="medium">
        <color indexed="8"/>
      </right>
      <top style="medium">
        <color indexed="20"/>
      </top>
      <bottom style="medium">
        <color indexed="8"/>
      </bottom>
      <diagonal/>
    </border>
    <border>
      <left style="medium">
        <color indexed="8"/>
      </left>
      <right style="medium">
        <color indexed="8"/>
      </right>
      <top style="medium">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bottom style="medium">
        <color indexed="8"/>
      </bottom>
      <diagonal/>
    </border>
    <border>
      <left style="thin">
        <color indexed="11"/>
      </left>
      <right/>
      <top/>
      <bottom style="medium">
        <color indexed="8"/>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applyNumberFormat="0" applyFill="0" applyBorder="0" applyProtection="0"/>
  </cellStyleXfs>
  <cellXfs count="241">
    <xf numFmtId="0" fontId="0" fillId="0" borderId="0" xfId="0" applyFont="1" applyAlignment="1"/>
    <xf numFmtId="0" fontId="0" fillId="0" borderId="0" xfId="0" applyNumberFormat="1" applyFont="1" applyAlignment="1"/>
    <xf numFmtId="49" fontId="4" fillId="3" borderId="4" xfId="0" applyNumberFormat="1" applyFont="1" applyFill="1" applyBorder="1" applyAlignment="1">
      <alignment horizontal="center" vertical="center" wrapText="1"/>
    </xf>
    <xf numFmtId="0" fontId="5" fillId="0" borderId="5" xfId="0" applyFont="1" applyBorder="1" applyAlignment="1">
      <alignment vertical="center"/>
    </xf>
    <xf numFmtId="0" fontId="11" fillId="3" borderId="4" xfId="0" applyFont="1" applyFill="1" applyBorder="1" applyAlignment="1">
      <alignment vertical="center" wrapText="1"/>
    </xf>
    <xf numFmtId="0" fontId="12" fillId="3" borderId="4" xfId="0" applyFont="1" applyFill="1" applyBorder="1" applyAlignment="1">
      <alignment vertical="center" wrapText="1"/>
    </xf>
    <xf numFmtId="0" fontId="13" fillId="3" borderId="4" xfId="0" applyFont="1" applyFill="1" applyBorder="1" applyAlignment="1">
      <alignment vertical="center" wrapText="1"/>
    </xf>
    <xf numFmtId="0" fontId="14" fillId="3" borderId="9"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9" fillId="5" borderId="4" xfId="0" applyNumberFormat="1" applyFont="1" applyFill="1" applyBorder="1" applyAlignment="1">
      <alignment horizontal="center" vertical="center" wrapText="1"/>
    </xf>
    <xf numFmtId="0" fontId="5" fillId="0" borderId="4" xfId="0" applyFont="1" applyBorder="1" applyAlignment="1">
      <alignment vertical="center"/>
    </xf>
    <xf numFmtId="0" fontId="5" fillId="3" borderId="9"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4" fillId="3" borderId="4" xfId="0" applyFont="1" applyFill="1" applyBorder="1" applyAlignment="1">
      <alignment vertical="center" wrapText="1"/>
    </xf>
    <xf numFmtId="0" fontId="8" fillId="7" borderId="4" xfId="0" applyNumberFormat="1" applyFont="1" applyFill="1" applyBorder="1" applyAlignment="1">
      <alignment horizontal="center" vertical="center" wrapText="1"/>
    </xf>
    <xf numFmtId="0" fontId="17" fillId="3" borderId="4" xfId="0" applyFont="1" applyFill="1" applyBorder="1" applyAlignment="1">
      <alignment vertical="center" wrapText="1"/>
    </xf>
    <xf numFmtId="0" fontId="8" fillId="8" borderId="4" xfId="0" applyNumberFormat="1"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7" fillId="3" borderId="4" xfId="0" applyFont="1" applyFill="1" applyBorder="1" applyAlignment="1">
      <alignment vertical="center" wrapText="1"/>
    </xf>
    <xf numFmtId="0" fontId="7" fillId="3" borderId="7" xfId="0" applyFont="1" applyFill="1" applyBorder="1" applyAlignment="1">
      <alignment vertical="center" wrapText="1"/>
    </xf>
    <xf numFmtId="0" fontId="5" fillId="0" borderId="7" xfId="0" applyFont="1" applyBorder="1" applyAlignment="1">
      <alignment vertical="center"/>
    </xf>
    <xf numFmtId="0" fontId="13" fillId="3" borderId="7" xfId="0" applyFont="1" applyFill="1" applyBorder="1" applyAlignment="1">
      <alignment vertical="center" wrapText="1"/>
    </xf>
    <xf numFmtId="0" fontId="5" fillId="0" borderId="12" xfId="0" applyFont="1" applyBorder="1" applyAlignment="1">
      <alignment vertical="center"/>
    </xf>
    <xf numFmtId="0" fontId="5" fillId="0" borderId="7" xfId="0" applyFont="1" applyBorder="1" applyAlignment="1"/>
    <xf numFmtId="0" fontId="19" fillId="3" borderId="4" xfId="0" applyFont="1" applyFill="1" applyBorder="1" applyAlignment="1">
      <alignment vertical="center" wrapText="1"/>
    </xf>
    <xf numFmtId="0" fontId="12" fillId="3" borderId="7" xfId="0" applyFont="1" applyFill="1" applyBorder="1" applyAlignment="1">
      <alignment vertical="center" wrapText="1"/>
    </xf>
    <xf numFmtId="0" fontId="19" fillId="3" borderId="7" xfId="0" applyFont="1" applyFill="1" applyBorder="1" applyAlignment="1">
      <alignment horizontal="center" vertical="center" wrapText="1"/>
    </xf>
    <xf numFmtId="0" fontId="6" fillId="8" borderId="4" xfId="0" applyNumberFormat="1" applyFont="1" applyFill="1" applyBorder="1" applyAlignment="1">
      <alignment horizontal="center" vertical="center" wrapText="1"/>
    </xf>
    <xf numFmtId="0" fontId="13" fillId="0" borderId="7" xfId="0" applyFont="1" applyBorder="1" applyAlignment="1">
      <alignment vertical="center" wrapText="1"/>
    </xf>
    <xf numFmtId="0" fontId="12" fillId="0" borderId="7" xfId="0" applyFont="1" applyBorder="1" applyAlignment="1">
      <alignment vertical="center" wrapText="1"/>
    </xf>
    <xf numFmtId="0" fontId="8" fillId="6" borderId="4" xfId="0" applyNumberFormat="1" applyFont="1" applyFill="1" applyBorder="1" applyAlignment="1">
      <alignment horizontal="center" vertical="center" wrapText="1"/>
    </xf>
    <xf numFmtId="0" fontId="20" fillId="3" borderId="7" xfId="0" applyFont="1" applyFill="1" applyBorder="1" applyAlignment="1">
      <alignment vertical="center" wrapText="1"/>
    </xf>
    <xf numFmtId="0" fontId="4" fillId="3" borderId="7" xfId="0" applyFont="1" applyFill="1" applyBorder="1" applyAlignment="1">
      <alignment horizontal="center" vertical="center" wrapText="1"/>
    </xf>
    <xf numFmtId="0" fontId="8" fillId="9" borderId="4" xfId="0" applyNumberFormat="1" applyFont="1" applyFill="1" applyBorder="1" applyAlignment="1">
      <alignment horizontal="center" vertical="center" wrapText="1"/>
    </xf>
    <xf numFmtId="0" fontId="20" fillId="3" borderId="4" xfId="0" applyFont="1" applyFill="1" applyBorder="1" applyAlignment="1">
      <alignment vertical="center" wrapText="1"/>
    </xf>
    <xf numFmtId="0" fontId="6" fillId="9" borderId="4" xfId="0" applyNumberFormat="1" applyFont="1" applyFill="1" applyBorder="1" applyAlignment="1">
      <alignment horizontal="center" vertical="center" wrapText="1"/>
    </xf>
    <xf numFmtId="0" fontId="5" fillId="3" borderId="4" xfId="0" applyFont="1" applyFill="1" applyBorder="1" applyAlignment="1">
      <alignment vertical="center" wrapText="1"/>
    </xf>
    <xf numFmtId="0" fontId="10" fillId="5" borderId="4" xfId="0" applyNumberFormat="1" applyFont="1" applyFill="1" applyBorder="1" applyAlignment="1">
      <alignment horizontal="center" vertical="center" wrapText="1"/>
    </xf>
    <xf numFmtId="0" fontId="6" fillId="7" borderId="21" xfId="0" applyNumberFormat="1" applyFont="1" applyFill="1" applyBorder="1" applyAlignment="1">
      <alignment horizontal="center" vertical="center" wrapText="1"/>
    </xf>
    <xf numFmtId="0" fontId="21" fillId="3" borderId="9" xfId="0" applyFont="1" applyFill="1" applyBorder="1" applyAlignment="1">
      <alignment vertical="center" wrapText="1"/>
    </xf>
    <xf numFmtId="0" fontId="5" fillId="3" borderId="14" xfId="0" applyFont="1" applyFill="1" applyBorder="1" applyAlignment="1">
      <alignment vertical="center" wrapText="1"/>
    </xf>
    <xf numFmtId="0" fontId="6" fillId="5" borderId="4"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0" fillId="0" borderId="0" xfId="0" applyNumberFormat="1" applyFont="1" applyAlignment="1">
      <alignment vertical="center"/>
    </xf>
    <xf numFmtId="0" fontId="0" fillId="0" borderId="0" xfId="0" applyFont="1" applyAlignment="1">
      <alignment vertical="center"/>
    </xf>
    <xf numFmtId="49" fontId="4" fillId="4" borderId="39" xfId="0" applyNumberFormat="1" applyFont="1" applyFill="1" applyBorder="1" applyAlignment="1">
      <alignment horizontal="center" vertical="center" wrapText="1"/>
    </xf>
    <xf numFmtId="49" fontId="4" fillId="3" borderId="39" xfId="0" applyNumberFormat="1" applyFont="1" applyFill="1" applyBorder="1" applyAlignment="1">
      <alignment horizontal="center" vertical="center" wrapText="1"/>
    </xf>
    <xf numFmtId="0" fontId="9" fillId="5" borderId="43" xfId="0" applyNumberFormat="1" applyFont="1" applyFill="1" applyBorder="1" applyAlignment="1">
      <alignment horizontal="center" vertical="center" wrapText="1"/>
    </xf>
    <xf numFmtId="0" fontId="11" fillId="3" borderId="43" xfId="0" applyFont="1" applyFill="1" applyBorder="1" applyAlignment="1">
      <alignment vertical="center" wrapText="1"/>
    </xf>
    <xf numFmtId="0" fontId="13" fillId="3" borderId="43" xfId="0" applyFont="1" applyFill="1" applyBorder="1" applyAlignment="1">
      <alignment vertical="center" wrapText="1"/>
    </xf>
    <xf numFmtId="0" fontId="8" fillId="8" borderId="43" xfId="0" applyNumberFormat="1" applyFont="1" applyFill="1" applyBorder="1" applyAlignment="1">
      <alignment horizontal="center" vertical="center" wrapText="1"/>
    </xf>
    <xf numFmtId="0" fontId="17" fillId="3" borderId="43" xfId="0" applyFont="1" applyFill="1" applyBorder="1" applyAlignment="1">
      <alignment vertical="center" wrapText="1"/>
    </xf>
    <xf numFmtId="0" fontId="9" fillId="5" borderId="39" xfId="0" applyNumberFormat="1" applyFont="1" applyFill="1" applyBorder="1" applyAlignment="1">
      <alignment horizontal="center" vertical="center" wrapText="1"/>
    </xf>
    <xf numFmtId="0" fontId="11" fillId="3" borderId="39" xfId="0" applyFont="1" applyFill="1" applyBorder="1" applyAlignment="1">
      <alignment vertical="center" wrapText="1"/>
    </xf>
    <xf numFmtId="0" fontId="17" fillId="3" borderId="39" xfId="0" applyFont="1" applyFill="1" applyBorder="1" applyAlignment="1">
      <alignment vertical="center" wrapText="1"/>
    </xf>
    <xf numFmtId="0" fontId="8" fillId="8" borderId="39" xfId="0" applyNumberFormat="1" applyFont="1" applyFill="1" applyBorder="1" applyAlignment="1">
      <alignment horizontal="center" vertical="center" wrapText="1"/>
    </xf>
    <xf numFmtId="0" fontId="7" fillId="3" borderId="39" xfId="0" applyFont="1" applyFill="1" applyBorder="1" applyAlignment="1">
      <alignment horizontal="justify" vertical="center" wrapText="1"/>
    </xf>
    <xf numFmtId="0" fontId="7" fillId="3" borderId="43" xfId="0" applyFont="1" applyFill="1" applyBorder="1" applyAlignment="1">
      <alignment horizontal="justify" vertical="center" wrapText="1"/>
    </xf>
    <xf numFmtId="0" fontId="8" fillId="9" borderId="43" xfId="0" applyNumberFormat="1" applyFont="1" applyFill="1" applyBorder="1" applyAlignment="1">
      <alignment horizontal="center" vertical="center" wrapText="1"/>
    </xf>
    <xf numFmtId="0" fontId="20" fillId="3" borderId="43" xfId="0" applyFont="1" applyFill="1" applyBorder="1" applyAlignment="1">
      <alignment vertical="center" wrapText="1"/>
    </xf>
    <xf numFmtId="0" fontId="6" fillId="9" borderId="39" xfId="0" applyNumberFormat="1" applyFont="1" applyFill="1" applyBorder="1" applyAlignment="1">
      <alignment horizontal="center" vertical="center" wrapText="1"/>
    </xf>
    <xf numFmtId="0" fontId="5" fillId="3" borderId="39" xfId="0" applyFont="1" applyFill="1" applyBorder="1" applyAlignment="1">
      <alignment vertical="center" wrapText="1"/>
    </xf>
    <xf numFmtId="0" fontId="10" fillId="5" borderId="43" xfId="0" applyNumberFormat="1" applyFont="1" applyFill="1" applyBorder="1" applyAlignment="1">
      <alignment horizontal="center" vertical="center" wrapText="1"/>
    </xf>
    <xf numFmtId="0" fontId="5" fillId="3" borderId="43" xfId="0" applyFont="1" applyFill="1" applyBorder="1" applyAlignment="1">
      <alignment vertical="center" wrapText="1"/>
    </xf>
    <xf numFmtId="0" fontId="13" fillId="13" borderId="4" xfId="0" applyFont="1" applyFill="1" applyBorder="1" applyAlignment="1">
      <alignment vertical="center" wrapText="1"/>
    </xf>
    <xf numFmtId="0" fontId="7" fillId="3" borderId="7" xfId="0" applyFont="1" applyFill="1" applyBorder="1" applyAlignment="1">
      <alignment vertical="center" wrapText="1"/>
    </xf>
    <xf numFmtId="0" fontId="24" fillId="3" borderId="12" xfId="0" applyFont="1" applyFill="1" applyBorder="1" applyAlignment="1">
      <alignment vertical="center" wrapText="1"/>
    </xf>
    <xf numFmtId="0" fontId="24" fillId="3" borderId="15" xfId="0" applyFont="1" applyFill="1" applyBorder="1" applyAlignment="1">
      <alignment vertical="center" wrapText="1"/>
    </xf>
    <xf numFmtId="0" fontId="25" fillId="3" borderId="15" xfId="0" applyFont="1" applyFill="1" applyBorder="1" applyAlignment="1">
      <alignment vertical="center" wrapText="1"/>
    </xf>
    <xf numFmtId="49" fontId="27" fillId="0" borderId="1" xfId="0" applyNumberFormat="1" applyFont="1" applyBorder="1" applyAlignment="1">
      <alignment vertical="center"/>
    </xf>
    <xf numFmtId="0" fontId="23" fillId="0" borderId="2" xfId="0" applyFont="1" applyBorder="1" applyAlignment="1">
      <alignment vertical="center"/>
    </xf>
    <xf numFmtId="0" fontId="27" fillId="3" borderId="2" xfId="0" applyFont="1" applyFill="1" applyBorder="1" applyAlignment="1">
      <alignment vertical="center" wrapText="1"/>
    </xf>
    <xf numFmtId="0" fontId="27" fillId="3" borderId="17" xfId="0" applyFont="1" applyFill="1" applyBorder="1" applyAlignment="1">
      <alignment vertical="center" wrapText="1"/>
    </xf>
    <xf numFmtId="0" fontId="27" fillId="3" borderId="7" xfId="0" applyFont="1" applyFill="1" applyBorder="1" applyAlignment="1">
      <alignment vertical="center" wrapText="1"/>
    </xf>
    <xf numFmtId="0" fontId="27" fillId="3" borderId="8" xfId="0" applyFont="1" applyFill="1" applyBorder="1" applyAlignment="1">
      <alignment vertical="center" wrapText="1"/>
    </xf>
    <xf numFmtId="49" fontId="27" fillId="0" borderId="6" xfId="0" applyNumberFormat="1"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8" fillId="3" borderId="12" xfId="0" applyFont="1" applyFill="1" applyBorder="1" applyAlignment="1">
      <alignment vertical="center" wrapText="1"/>
    </xf>
    <xf numFmtId="49" fontId="29" fillId="0" borderId="12" xfId="0" applyNumberFormat="1"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28" fillId="0" borderId="12" xfId="0" applyFont="1" applyBorder="1" applyAlignment="1">
      <alignment vertical="center"/>
    </xf>
    <xf numFmtId="0" fontId="26" fillId="0" borderId="12" xfId="0" applyFont="1" applyBorder="1" applyAlignment="1">
      <alignment vertical="center"/>
    </xf>
    <xf numFmtId="0" fontId="28" fillId="0" borderId="15" xfId="0" applyFont="1" applyBorder="1" applyAlignment="1">
      <alignment vertical="center"/>
    </xf>
    <xf numFmtId="0" fontId="26" fillId="0" borderId="15" xfId="0" applyFont="1" applyBorder="1" applyAlignment="1">
      <alignment vertical="center"/>
    </xf>
    <xf numFmtId="0" fontId="29" fillId="0" borderId="15" xfId="0" applyFont="1" applyBorder="1" applyAlignment="1">
      <alignment vertical="center"/>
    </xf>
    <xf numFmtId="0" fontId="29" fillId="0" borderId="18" xfId="0" applyFont="1" applyBorder="1" applyAlignment="1">
      <alignment vertical="center"/>
    </xf>
    <xf numFmtId="0" fontId="27" fillId="3" borderId="12" xfId="0" applyFont="1" applyFill="1" applyBorder="1" applyAlignment="1">
      <alignment vertical="center" wrapText="1"/>
    </xf>
    <xf numFmtId="0" fontId="27" fillId="3" borderId="15" xfId="0" applyFont="1" applyFill="1" applyBorder="1" applyAlignment="1">
      <alignment vertical="center" wrapText="1"/>
    </xf>
    <xf numFmtId="0" fontId="29" fillId="0" borderId="14" xfId="0" applyFont="1" applyBorder="1" applyAlignment="1">
      <alignment vertical="center"/>
    </xf>
    <xf numFmtId="49" fontId="31" fillId="0" borderId="27" xfId="0" applyNumberFormat="1" applyFont="1" applyBorder="1" applyAlignment="1">
      <alignment vertical="center"/>
    </xf>
    <xf numFmtId="0" fontId="29" fillId="0" borderId="44" xfId="0" applyFont="1" applyBorder="1" applyAlignment="1">
      <alignment vertical="center"/>
    </xf>
    <xf numFmtId="49" fontId="31" fillId="0" borderId="23" xfId="0" applyNumberFormat="1" applyFont="1" applyBorder="1" applyAlignment="1">
      <alignment vertical="center"/>
    </xf>
    <xf numFmtId="0" fontId="29" fillId="0" borderId="24" xfId="0" applyFont="1" applyBorder="1" applyAlignment="1">
      <alignment vertical="center"/>
    </xf>
    <xf numFmtId="0" fontId="32" fillId="3" borderId="15" xfId="0" applyFont="1" applyFill="1" applyBorder="1" applyAlignment="1">
      <alignment vertical="center" wrapText="1"/>
    </xf>
    <xf numFmtId="0" fontId="33" fillId="0" borderId="7" xfId="0" applyFont="1" applyBorder="1" applyAlignment="1">
      <alignment vertical="center"/>
    </xf>
    <xf numFmtId="0" fontId="0" fillId="0" borderId="45" xfId="0" applyNumberFormat="1" applyFont="1" applyBorder="1" applyAlignment="1">
      <alignment vertical="center"/>
    </xf>
    <xf numFmtId="164" fontId="0" fillId="0" borderId="45" xfId="0" applyNumberFormat="1" applyFont="1" applyBorder="1" applyAlignment="1">
      <alignment vertical="center"/>
    </xf>
    <xf numFmtId="49" fontId="27" fillId="0" borderId="6" xfId="0" applyNumberFormat="1" applyFont="1" applyBorder="1" applyAlignment="1">
      <alignment vertical="center"/>
    </xf>
    <xf numFmtId="0" fontId="7" fillId="3" borderId="7" xfId="0" applyFont="1" applyFill="1" applyBorder="1" applyAlignment="1">
      <alignment vertical="center" wrapText="1"/>
    </xf>
    <xf numFmtId="49" fontId="27" fillId="0" borderId="6" xfId="0" applyNumberFormat="1" applyFont="1" applyBorder="1" applyAlignment="1">
      <alignment vertical="center"/>
    </xf>
    <xf numFmtId="0" fontId="33" fillId="0" borderId="0" xfId="0" applyFont="1" applyAlignment="1"/>
    <xf numFmtId="0" fontId="35" fillId="3" borderId="9" xfId="0" applyFont="1" applyFill="1" applyBorder="1" applyAlignment="1">
      <alignment horizontal="center" vertical="center" wrapText="1"/>
    </xf>
    <xf numFmtId="0" fontId="35" fillId="3" borderId="14"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36" fillId="3" borderId="18" xfId="0" applyFont="1" applyFill="1" applyBorder="1" applyAlignment="1">
      <alignment horizontal="center" vertical="center" wrapText="1"/>
    </xf>
    <xf numFmtId="0" fontId="37" fillId="3" borderId="18" xfId="0" applyFont="1" applyFill="1" applyBorder="1" applyAlignment="1">
      <alignment horizontal="center" vertical="center" wrapText="1"/>
    </xf>
    <xf numFmtId="0" fontId="37" fillId="3" borderId="14" xfId="0" applyFont="1" applyFill="1" applyBorder="1" applyAlignment="1">
      <alignment horizontal="center" vertical="center" wrapText="1"/>
    </xf>
    <xf numFmtId="0" fontId="38" fillId="3" borderId="9" xfId="0" applyFont="1" applyFill="1" applyBorder="1" applyAlignment="1">
      <alignment horizontal="center" vertical="center" wrapText="1"/>
    </xf>
    <xf numFmtId="0" fontId="38" fillId="3" borderId="14" xfId="0" applyFont="1" applyFill="1" applyBorder="1" applyAlignment="1">
      <alignment horizontal="center" vertical="center" wrapText="1"/>
    </xf>
    <xf numFmtId="0" fontId="39" fillId="3" borderId="9" xfId="0" applyFont="1" applyFill="1" applyBorder="1" applyAlignment="1">
      <alignment vertical="center" wrapText="1"/>
    </xf>
    <xf numFmtId="0" fontId="7" fillId="3" borderId="14" xfId="0" applyFont="1" applyFill="1" applyBorder="1" applyAlignment="1">
      <alignment vertical="center" wrapText="1"/>
    </xf>
    <xf numFmtId="0" fontId="33" fillId="0" borderId="0" xfId="0" applyNumberFormat="1" applyFont="1" applyAlignment="1"/>
    <xf numFmtId="49" fontId="7" fillId="16" borderId="4"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49" fontId="4" fillId="14" borderId="4" xfId="0" applyNumberFormat="1" applyFont="1" applyFill="1" applyBorder="1" applyAlignment="1">
      <alignment horizontal="center" vertical="center"/>
    </xf>
    <xf numFmtId="49" fontId="4" fillId="14" borderId="4" xfId="0" applyNumberFormat="1" applyFont="1" applyFill="1" applyBorder="1" applyAlignment="1">
      <alignment horizontal="center" vertical="center" wrapText="1"/>
    </xf>
    <xf numFmtId="0" fontId="5" fillId="3" borderId="16" xfId="0" applyFont="1" applyFill="1" applyBorder="1" applyAlignment="1">
      <alignment vertical="center" wrapText="1"/>
    </xf>
    <xf numFmtId="0" fontId="5" fillId="3" borderId="8" xfId="0" applyFont="1" applyFill="1" applyBorder="1" applyAlignment="1">
      <alignment vertical="center" wrapText="1"/>
    </xf>
    <xf numFmtId="0" fontId="5" fillId="0" borderId="8" xfId="0" applyFont="1" applyBorder="1" applyAlignment="1">
      <alignment vertical="center"/>
    </xf>
    <xf numFmtId="0" fontId="0" fillId="0" borderId="45" xfId="0" applyFont="1" applyBorder="1" applyAlignment="1"/>
    <xf numFmtId="0" fontId="0" fillId="0" borderId="45" xfId="0" applyNumberFormat="1" applyFont="1" applyBorder="1" applyAlignment="1"/>
    <xf numFmtId="0" fontId="20" fillId="3" borderId="16" xfId="0" applyFont="1" applyFill="1" applyBorder="1" applyAlignment="1">
      <alignment vertical="center" wrapText="1"/>
    </xf>
    <xf numFmtId="0" fontId="20" fillId="3" borderId="8" xfId="0" applyFont="1" applyFill="1" applyBorder="1" applyAlignment="1">
      <alignment vertical="center" wrapText="1"/>
    </xf>
    <xf numFmtId="0" fontId="7" fillId="3" borderId="8" xfId="0" applyFont="1" applyFill="1" applyBorder="1" applyAlignment="1">
      <alignment vertical="center" wrapText="1"/>
    </xf>
    <xf numFmtId="0" fontId="19" fillId="3" borderId="8" xfId="0" applyFont="1" applyFill="1" applyBorder="1" applyAlignment="1">
      <alignment vertical="center" wrapText="1"/>
    </xf>
    <xf numFmtId="0" fontId="5" fillId="3" borderId="11" xfId="0" applyFont="1" applyFill="1" applyBorder="1" applyAlignment="1">
      <alignment vertical="center" wrapText="1"/>
    </xf>
    <xf numFmtId="0" fontId="11" fillId="11" borderId="45" xfId="0" applyFont="1" applyFill="1" applyBorder="1" applyAlignment="1">
      <alignment vertical="center" wrapText="1"/>
    </xf>
    <xf numFmtId="0" fontId="12" fillId="3" borderId="8" xfId="0" applyFont="1" applyFill="1" applyBorder="1" applyAlignment="1">
      <alignment vertical="center" wrapText="1"/>
    </xf>
    <xf numFmtId="0" fontId="4" fillId="3" borderId="8" xfId="0" applyFont="1" applyFill="1" applyBorder="1" applyAlignment="1">
      <alignment vertical="center" wrapText="1"/>
    </xf>
    <xf numFmtId="0" fontId="7" fillId="3" borderId="15" xfId="0" applyFont="1" applyFill="1" applyBorder="1" applyAlignment="1">
      <alignment vertical="center" wrapText="1"/>
    </xf>
    <xf numFmtId="0" fontId="13" fillId="0" borderId="15" xfId="0" applyFont="1" applyBorder="1" applyAlignment="1">
      <alignment vertical="center" wrapText="1"/>
    </xf>
    <xf numFmtId="0" fontId="13" fillId="3" borderId="16" xfId="0" applyFont="1" applyFill="1" applyBorder="1" applyAlignment="1">
      <alignment vertical="center" wrapText="1"/>
    </xf>
    <xf numFmtId="0" fontId="13" fillId="3" borderId="8" xfId="0" applyFont="1" applyFill="1" applyBorder="1" applyAlignment="1">
      <alignment vertical="center" wrapText="1"/>
    </xf>
    <xf numFmtId="0" fontId="13" fillId="3" borderId="15" xfId="0" applyFont="1" applyFill="1" applyBorder="1" applyAlignment="1">
      <alignment vertical="center" wrapText="1"/>
    </xf>
    <xf numFmtId="0" fontId="7" fillId="3" borderId="16" xfId="0" applyFont="1" applyFill="1" applyBorder="1" applyAlignment="1">
      <alignment horizontal="justify" vertical="center" wrapText="1"/>
    </xf>
    <xf numFmtId="0" fontId="5" fillId="0" borderId="15" xfId="0" applyFont="1" applyBorder="1" applyAlignment="1">
      <alignment vertical="center"/>
    </xf>
    <xf numFmtId="0" fontId="17" fillId="3" borderId="8" xfId="0" applyFont="1" applyFill="1" applyBorder="1" applyAlignment="1">
      <alignment vertical="center" wrapText="1"/>
    </xf>
    <xf numFmtId="0" fontId="7" fillId="3" borderId="11" xfId="0" applyFont="1" applyFill="1" applyBorder="1" applyAlignment="1">
      <alignment horizontal="justify" vertical="center" wrapText="1"/>
    </xf>
    <xf numFmtId="0" fontId="17" fillId="3" borderId="16" xfId="0" applyFont="1" applyFill="1" applyBorder="1" applyAlignment="1">
      <alignment vertical="center" wrapText="1"/>
    </xf>
    <xf numFmtId="0" fontId="17" fillId="3" borderId="11" xfId="0" applyFont="1" applyFill="1" applyBorder="1" applyAlignment="1">
      <alignment vertical="center" wrapText="1"/>
    </xf>
    <xf numFmtId="0" fontId="6" fillId="15" borderId="4" xfId="0" applyFont="1" applyFill="1" applyBorder="1" applyAlignment="1">
      <alignment horizontal="center" vertical="center" wrapText="1"/>
    </xf>
    <xf numFmtId="49" fontId="6" fillId="17" borderId="4" xfId="0" applyNumberFormat="1" applyFont="1" applyFill="1" applyBorder="1" applyAlignment="1">
      <alignment horizontal="center" vertical="center"/>
    </xf>
    <xf numFmtId="0" fontId="8" fillId="13" borderId="4" xfId="0" applyFont="1" applyFill="1" applyBorder="1" applyAlignment="1">
      <alignment vertical="center" wrapText="1"/>
    </xf>
    <xf numFmtId="49" fontId="6" fillId="18" borderId="4" xfId="0" applyNumberFormat="1" applyFont="1" applyFill="1" applyBorder="1" applyAlignment="1">
      <alignment horizontal="center" vertical="center"/>
    </xf>
    <xf numFmtId="49" fontId="7" fillId="19" borderId="4" xfId="0" applyNumberFormat="1" applyFont="1" applyFill="1" applyBorder="1" applyAlignment="1">
      <alignment horizontal="center" vertical="center"/>
    </xf>
    <xf numFmtId="49" fontId="26" fillId="0" borderId="12" xfId="0" applyNumberFormat="1" applyFont="1" applyBorder="1" applyAlignment="1">
      <alignment vertical="center"/>
    </xf>
    <xf numFmtId="0" fontId="1" fillId="0" borderId="12" xfId="0" applyFont="1" applyBorder="1" applyAlignment="1"/>
    <xf numFmtId="0" fontId="1" fillId="0" borderId="13" xfId="0" applyFont="1" applyBorder="1" applyAlignment="1"/>
    <xf numFmtId="49" fontId="2" fillId="2" borderId="22" xfId="0" applyNumberFormat="1" applyFont="1" applyFill="1" applyBorder="1" applyAlignment="1">
      <alignment horizontal="center" vertical="center" wrapText="1"/>
    </xf>
    <xf numFmtId="0" fontId="0" fillId="0" borderId="19" xfId="0" applyFont="1" applyBorder="1" applyAlignment="1"/>
    <xf numFmtId="0" fontId="3" fillId="3" borderId="19" xfId="0" applyFont="1" applyFill="1" applyBorder="1" applyAlignment="1">
      <alignment vertical="top" wrapText="1"/>
    </xf>
    <xf numFmtId="0" fontId="3" fillId="3" borderId="20" xfId="0" applyFont="1" applyFill="1" applyBorder="1" applyAlignment="1">
      <alignment vertical="top" wrapText="1"/>
    </xf>
    <xf numFmtId="49" fontId="6" fillId="2" borderId="1" xfId="0" applyNumberFormat="1" applyFont="1" applyFill="1" applyBorder="1" applyAlignment="1">
      <alignment horizontal="center" vertical="center"/>
    </xf>
    <xf numFmtId="0" fontId="0" fillId="0" borderId="2" xfId="0" applyFont="1" applyBorder="1" applyAlignment="1"/>
    <xf numFmtId="0" fontId="0" fillId="0" borderId="3" xfId="0" applyFont="1" applyBorder="1" applyAlignment="1"/>
    <xf numFmtId="49" fontId="7" fillId="11" borderId="40" xfId="0" applyNumberFormat="1" applyFont="1" applyFill="1" applyBorder="1" applyAlignment="1">
      <alignment horizontal="left" vertical="center" wrapText="1" readingOrder="1"/>
    </xf>
    <xf numFmtId="0" fontId="0" fillId="0" borderId="41" xfId="0" applyFont="1" applyBorder="1" applyAlignment="1"/>
    <xf numFmtId="0" fontId="0" fillId="0" borderId="42" xfId="0" applyFont="1" applyBorder="1" applyAlignment="1"/>
    <xf numFmtId="49" fontId="4" fillId="12" borderId="40" xfId="0" applyNumberFormat="1" applyFont="1" applyFill="1" applyBorder="1" applyAlignment="1">
      <alignment vertical="center" wrapText="1"/>
    </xf>
    <xf numFmtId="49" fontId="23" fillId="0" borderId="18" xfId="0" applyNumberFormat="1" applyFont="1" applyBorder="1" applyAlignment="1">
      <alignment vertical="center"/>
    </xf>
    <xf numFmtId="49" fontId="23" fillId="0" borderId="12" xfId="0" applyNumberFormat="1" applyFont="1" applyBorder="1" applyAlignment="1">
      <alignment vertical="center"/>
    </xf>
    <xf numFmtId="49" fontId="23" fillId="0" borderId="13" xfId="0" applyNumberFormat="1" applyFont="1" applyBorder="1" applyAlignment="1">
      <alignment vertical="center"/>
    </xf>
    <xf numFmtId="49" fontId="25" fillId="3" borderId="12" xfId="0" applyNumberFormat="1" applyFont="1" applyFill="1" applyBorder="1" applyAlignment="1">
      <alignment vertical="center" wrapText="1"/>
    </xf>
    <xf numFmtId="49" fontId="26" fillId="3" borderId="15" xfId="0" applyNumberFormat="1" applyFont="1" applyFill="1" applyBorder="1" applyAlignment="1">
      <alignment vertical="center" wrapText="1"/>
    </xf>
    <xf numFmtId="0" fontId="1" fillId="0" borderId="15" xfId="0" applyFont="1" applyBorder="1" applyAlignment="1"/>
    <xf numFmtId="0" fontId="1" fillId="0" borderId="16" xfId="0" applyFont="1" applyBorder="1" applyAlignment="1"/>
    <xf numFmtId="49" fontId="27" fillId="0" borderId="9" xfId="0" applyNumberFormat="1" applyFont="1" applyBorder="1" applyAlignment="1">
      <alignment vertical="center"/>
    </xf>
    <xf numFmtId="49" fontId="27" fillId="0" borderId="10" xfId="0" applyNumberFormat="1" applyFont="1" applyBorder="1" applyAlignment="1">
      <alignment vertical="center"/>
    </xf>
    <xf numFmtId="49" fontId="27" fillId="0" borderId="11" xfId="0" applyNumberFormat="1" applyFont="1" applyBorder="1" applyAlignment="1">
      <alignment vertical="center"/>
    </xf>
    <xf numFmtId="49" fontId="30" fillId="0" borderId="23" xfId="0" applyNumberFormat="1" applyFont="1" applyBorder="1" applyAlignment="1">
      <alignment vertical="center"/>
    </xf>
    <xf numFmtId="0" fontId="1" fillId="0" borderId="24" xfId="0" applyFont="1" applyBorder="1" applyAlignment="1"/>
    <xf numFmtId="49" fontId="26" fillId="3" borderId="23" xfId="0" applyNumberFormat="1" applyFont="1" applyFill="1" applyBorder="1" applyAlignment="1">
      <alignment horizontal="left" vertical="center" wrapText="1"/>
    </xf>
    <xf numFmtId="0" fontId="1" fillId="0" borderId="25" xfId="0" applyFont="1" applyBorder="1" applyAlignment="1"/>
    <xf numFmtId="0" fontId="1" fillId="0" borderId="26" xfId="0" applyFont="1" applyBorder="1" applyAlignment="1"/>
    <xf numFmtId="49" fontId="26" fillId="0" borderId="15" xfId="0" applyNumberFormat="1" applyFont="1" applyBorder="1" applyAlignment="1">
      <alignment vertical="center"/>
    </xf>
    <xf numFmtId="49" fontId="27" fillId="0" borderId="6" xfId="0" applyNumberFormat="1" applyFont="1" applyBorder="1" applyAlignment="1">
      <alignment vertical="center"/>
    </xf>
    <xf numFmtId="49" fontId="27" fillId="0" borderId="7" xfId="0" applyNumberFormat="1" applyFont="1" applyBorder="1" applyAlignment="1">
      <alignment vertical="center"/>
    </xf>
    <xf numFmtId="49" fontId="27" fillId="0" borderId="8" xfId="0" applyNumberFormat="1" applyFont="1" applyBorder="1" applyAlignment="1">
      <alignment vertical="center"/>
    </xf>
    <xf numFmtId="0" fontId="7" fillId="11" borderId="40" xfId="0" applyNumberFormat="1" applyFont="1" applyFill="1" applyBorder="1" applyAlignment="1">
      <alignment vertical="center" wrapText="1"/>
    </xf>
    <xf numFmtId="49" fontId="8" fillId="12" borderId="40" xfId="0" applyNumberFormat="1" applyFont="1" applyFill="1" applyBorder="1" applyAlignment="1">
      <alignment vertical="center" wrapText="1"/>
    </xf>
    <xf numFmtId="49" fontId="26" fillId="3" borderId="12" xfId="0" applyNumberFormat="1" applyFont="1" applyFill="1" applyBorder="1" applyAlignment="1">
      <alignment horizontal="left" vertical="center" wrapText="1"/>
    </xf>
    <xf numFmtId="49" fontId="26" fillId="3" borderId="15" xfId="0" applyNumberFormat="1" applyFont="1" applyFill="1" applyBorder="1" applyAlignment="1">
      <alignment horizontal="left" vertical="center" wrapText="1"/>
    </xf>
    <xf numFmtId="49" fontId="27" fillId="0" borderId="14" xfId="0" applyNumberFormat="1" applyFont="1" applyBorder="1" applyAlignment="1">
      <alignment vertical="center"/>
    </xf>
    <xf numFmtId="49" fontId="27" fillId="0" borderId="6" xfId="0" applyNumberFormat="1" applyFont="1" applyBorder="1" applyAlignment="1">
      <alignment horizontal="left" vertical="center"/>
    </xf>
    <xf numFmtId="49" fontId="27" fillId="0" borderId="7" xfId="0" applyNumberFormat="1" applyFont="1" applyBorder="1" applyAlignment="1">
      <alignment horizontal="left" vertical="center"/>
    </xf>
    <xf numFmtId="49" fontId="27" fillId="0" borderId="8" xfId="0" applyNumberFormat="1" applyFont="1" applyBorder="1" applyAlignment="1">
      <alignment horizontal="left" vertical="center"/>
    </xf>
    <xf numFmtId="49" fontId="27" fillId="0" borderId="15" xfId="0" applyNumberFormat="1" applyFont="1" applyBorder="1" applyAlignment="1">
      <alignment vertical="center"/>
    </xf>
    <xf numFmtId="49" fontId="27" fillId="0" borderId="16" xfId="0" applyNumberFormat="1" applyFont="1" applyBorder="1" applyAlignment="1">
      <alignment vertical="center"/>
    </xf>
    <xf numFmtId="0" fontId="7" fillId="3" borderId="7" xfId="0" applyFont="1" applyFill="1" applyBorder="1" applyAlignment="1">
      <alignment vertical="center" wrapText="1"/>
    </xf>
    <xf numFmtId="49" fontId="2" fillId="2" borderId="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6" fillId="0" borderId="27" xfId="0" applyNumberFormat="1" applyFont="1" applyBorder="1" applyAlignment="1">
      <alignment horizontal="left" vertical="center"/>
    </xf>
    <xf numFmtId="0" fontId="1" fillId="0" borderId="28" xfId="0" applyFont="1" applyBorder="1" applyAlignment="1"/>
    <xf numFmtId="0" fontId="1" fillId="0" borderId="29" xfId="0" applyFont="1" applyBorder="1" applyAlignment="1"/>
    <xf numFmtId="49" fontId="2" fillId="10" borderId="6" xfId="0" applyNumberFormat="1" applyFont="1" applyFill="1" applyBorder="1" applyAlignment="1">
      <alignment horizontal="center" vertical="center" wrapText="1"/>
    </xf>
    <xf numFmtId="49" fontId="2" fillId="10" borderId="7" xfId="0" applyNumberFormat="1" applyFont="1" applyFill="1" applyBorder="1" applyAlignment="1">
      <alignment horizontal="center" vertical="center" wrapText="1"/>
    </xf>
    <xf numFmtId="49" fontId="2" fillId="10" borderId="8" xfId="0" applyNumberFormat="1" applyFont="1" applyFill="1" applyBorder="1" applyAlignment="1">
      <alignment horizontal="center" vertical="center" wrapText="1"/>
    </xf>
    <xf numFmtId="49" fontId="23" fillId="0" borderId="6" xfId="0" applyNumberFormat="1" applyFont="1" applyBorder="1" applyAlignment="1">
      <alignment vertical="center"/>
    </xf>
    <xf numFmtId="49" fontId="23" fillId="0" borderId="7" xfId="0" applyNumberFormat="1" applyFont="1" applyBorder="1" applyAlignment="1">
      <alignment vertical="center"/>
    </xf>
    <xf numFmtId="49" fontId="23" fillId="0" borderId="8" xfId="0" applyNumberFormat="1" applyFont="1" applyBorder="1" applyAlignment="1">
      <alignment vertical="center"/>
    </xf>
    <xf numFmtId="0" fontId="4" fillId="0" borderId="7" xfId="0" applyFont="1" applyBorder="1" applyAlignment="1">
      <alignment vertical="center" wrapText="1"/>
    </xf>
    <xf numFmtId="0" fontId="4" fillId="3" borderId="7" xfId="0" applyFont="1" applyFill="1" applyBorder="1" applyAlignment="1">
      <alignment vertical="center" wrapText="1"/>
    </xf>
    <xf numFmtId="49" fontId="7" fillId="0" borderId="6" xfId="0" applyNumberFormat="1" applyFont="1" applyBorder="1" applyAlignment="1">
      <alignment vertical="center"/>
    </xf>
    <xf numFmtId="49" fontId="7" fillId="0" borderId="7" xfId="0" applyNumberFormat="1" applyFont="1" applyBorder="1" applyAlignment="1">
      <alignment vertical="center"/>
    </xf>
    <xf numFmtId="49" fontId="23" fillId="0" borderId="9" xfId="0" applyNumberFormat="1" applyFont="1" applyBorder="1" applyAlignment="1">
      <alignment vertical="center"/>
    </xf>
    <xf numFmtId="49" fontId="23" fillId="0" borderId="10" xfId="0" applyNumberFormat="1" applyFont="1" applyBorder="1" applyAlignment="1">
      <alignment vertical="center"/>
    </xf>
    <xf numFmtId="49" fontId="23" fillId="0" borderId="11" xfId="0" applyNumberFormat="1" applyFont="1" applyBorder="1" applyAlignment="1">
      <alignment vertical="center"/>
    </xf>
    <xf numFmtId="49" fontId="6" fillId="12" borderId="40" xfId="0" applyNumberFormat="1" applyFont="1" applyFill="1" applyBorder="1" applyAlignment="1">
      <alignment vertical="center" wrapText="1"/>
    </xf>
    <xf numFmtId="49" fontId="23" fillId="0" borderId="14" xfId="0" applyNumberFormat="1" applyFont="1" applyBorder="1" applyAlignment="1">
      <alignment vertical="center"/>
    </xf>
    <xf numFmtId="49" fontId="23" fillId="0" borderId="15" xfId="0" applyNumberFormat="1" applyFont="1" applyBorder="1" applyAlignment="1">
      <alignment vertical="center"/>
    </xf>
    <xf numFmtId="49" fontId="23" fillId="0" borderId="16" xfId="0" applyNumberFormat="1" applyFont="1" applyBorder="1" applyAlignment="1">
      <alignment vertical="center"/>
    </xf>
    <xf numFmtId="49" fontId="23" fillId="0" borderId="30" xfId="0" applyNumberFormat="1" applyFont="1" applyBorder="1" applyAlignment="1">
      <alignment vertical="center"/>
    </xf>
    <xf numFmtId="49" fontId="23" fillId="0" borderId="31" xfId="0" applyNumberFormat="1" applyFont="1" applyBorder="1" applyAlignment="1">
      <alignment vertical="center"/>
    </xf>
    <xf numFmtId="49" fontId="23" fillId="0" borderId="32" xfId="0" applyNumberFormat="1" applyFont="1" applyBorder="1" applyAlignment="1">
      <alignment vertical="center"/>
    </xf>
    <xf numFmtId="49" fontId="23" fillId="0" borderId="33" xfId="0" applyNumberFormat="1" applyFont="1" applyBorder="1" applyAlignment="1">
      <alignment vertical="center"/>
    </xf>
    <xf numFmtId="49" fontId="23" fillId="0" borderId="34" xfId="0" applyNumberFormat="1" applyFont="1" applyBorder="1" applyAlignment="1">
      <alignment vertical="center"/>
    </xf>
    <xf numFmtId="49" fontId="23" fillId="0" borderId="35" xfId="0" applyNumberFormat="1" applyFont="1" applyBorder="1" applyAlignment="1">
      <alignment vertical="center"/>
    </xf>
    <xf numFmtId="49" fontId="23" fillId="0" borderId="36" xfId="0" applyNumberFormat="1" applyFont="1" applyBorder="1" applyAlignment="1">
      <alignment vertical="center"/>
    </xf>
    <xf numFmtId="49" fontId="23" fillId="0" borderId="37" xfId="0" applyNumberFormat="1" applyFont="1" applyBorder="1" applyAlignment="1">
      <alignment vertical="center"/>
    </xf>
    <xf numFmtId="49" fontId="23" fillId="0" borderId="38" xfId="0" applyNumberFormat="1" applyFont="1" applyBorder="1" applyAlignment="1">
      <alignment vertical="center"/>
    </xf>
    <xf numFmtId="49" fontId="32" fillId="0" borderId="23" xfId="0" applyNumberFormat="1" applyFont="1" applyBorder="1" applyAlignment="1">
      <alignment vertical="center"/>
    </xf>
    <xf numFmtId="49" fontId="32" fillId="3" borderId="27" xfId="0" applyNumberFormat="1" applyFont="1" applyFill="1" applyBorder="1" applyAlignment="1">
      <alignment vertical="center" wrapText="1"/>
    </xf>
    <xf numFmtId="49" fontId="7" fillId="3" borderId="6" xfId="0" applyNumberFormat="1" applyFont="1" applyFill="1" applyBorder="1" applyAlignment="1">
      <alignment horizontal="center" vertical="center" wrapText="1"/>
    </xf>
    <xf numFmtId="49" fontId="7" fillId="3" borderId="7" xfId="0" applyNumberFormat="1" applyFont="1" applyFill="1" applyBorder="1" applyAlignment="1">
      <alignment horizontal="center" vertical="center" wrapText="1"/>
    </xf>
    <xf numFmtId="49" fontId="7" fillId="3" borderId="8" xfId="0" applyNumberFormat="1" applyFont="1" applyFill="1" applyBorder="1" applyAlignment="1">
      <alignment horizontal="center" vertical="center" wrapText="1"/>
    </xf>
    <xf numFmtId="0" fontId="33" fillId="0" borderId="41" xfId="0" applyFont="1" applyBorder="1" applyAlignment="1"/>
    <xf numFmtId="0" fontId="33" fillId="0" borderId="42" xfId="0" applyFont="1" applyBorder="1" applyAlignment="1"/>
    <xf numFmtId="0" fontId="33" fillId="0" borderId="19" xfId="0" applyFont="1" applyBorder="1" applyAlignment="1"/>
    <xf numFmtId="0" fontId="34" fillId="3" borderId="19" xfId="0" applyFont="1" applyFill="1" applyBorder="1" applyAlignment="1">
      <alignment vertical="top" wrapText="1"/>
    </xf>
    <xf numFmtId="0" fontId="34" fillId="3" borderId="20" xfId="0" applyFont="1" applyFill="1" applyBorder="1" applyAlignment="1">
      <alignment vertical="top" wrapText="1"/>
    </xf>
    <xf numFmtId="0" fontId="1" fillId="0" borderId="44" xfId="0" applyFont="1" applyBorder="1" applyAlignment="1"/>
    <xf numFmtId="0" fontId="0" fillId="0" borderId="46" xfId="0" applyFont="1" applyBorder="1" applyAlignment="1"/>
  </cellXfs>
  <cellStyles count="1">
    <cellStyle name="Normal" xfId="0" builtinId="0"/>
  </cellStyles>
  <dxfs count="4">
    <dxf>
      <font>
        <condense val="0"/>
        <extend val="0"/>
        <color indexed="17"/>
      </font>
      <fill>
        <patternFill>
          <bgColor indexed="17"/>
        </patternFill>
      </fill>
    </dxf>
    <dxf>
      <font>
        <condense val="0"/>
        <extend val="0"/>
        <color indexed="50"/>
      </font>
      <fill>
        <patternFill>
          <bgColor indexed="50"/>
        </patternFill>
      </fill>
    </dxf>
    <dxf>
      <font>
        <condense val="0"/>
        <extend val="0"/>
        <color indexed="17"/>
      </font>
      <fill>
        <patternFill>
          <bgColor indexed="17"/>
        </patternFill>
      </fill>
    </dxf>
    <dxf>
      <font>
        <condense val="0"/>
        <extend val="0"/>
        <color indexed="50"/>
      </font>
      <fill>
        <patternFill>
          <bgColor indexed="50"/>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525252"/>
      <rgbColor rgb="FFAAAAAA"/>
      <rgbColor rgb="FFDDDDDD"/>
      <rgbColor rgb="FFA7A7A7"/>
      <rgbColor rgb="FF7C9547"/>
      <rgbColor rgb="FF00F900"/>
      <rgbColor rgb="FF333399"/>
      <rgbColor rgb="FFFF0000"/>
      <rgbColor rgb="FFFEFB00"/>
      <rgbColor rgb="FFFF9200"/>
      <rgbColor rgb="FF0432FF"/>
      <rgbColor rgb="FF008080"/>
      <rgbColor rgb="FFFF2600"/>
      <rgbColor rgb="FFFFCC00"/>
      <rgbColor rgb="FFFF40FF"/>
      <rgbColor rgb="FF932092"/>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00FF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fr-FR"/>
  <c:style val="18"/>
  <c:chart>
    <c:plotArea>
      <c:layout/>
      <c:radarChart>
        <c:radarStyle val="filled"/>
        <c:ser>
          <c:idx val="2"/>
          <c:order val="0"/>
          <c:tx>
            <c:v>Évaluation finale</c:v>
          </c:tx>
          <c:spPr>
            <a:solidFill>
              <a:srgbClr val="00FF00">
                <a:alpha val="70000"/>
              </a:srgbClr>
            </a:solidFill>
            <a:ln w="25400">
              <a:solidFill>
                <a:srgbClr val="008000"/>
              </a:solidFill>
            </a:ln>
          </c:spPr>
          <c:cat>
            <c:strRef>
              <c:f>'Evaluation formative'!$B$94:$F$98</c:f>
              <c:strCache>
                <c:ptCount val="5"/>
                <c:pt idx="0">
                  <c:v>Compétence Communication / Approche centrée patient</c:v>
                </c:pt>
                <c:pt idx="1">
                  <c:v>Compétence Approche globale / Prise en compte de la complexité</c:v>
                </c:pt>
                <c:pt idx="2">
                  <c:v>Compétence Premier recours / Urgences</c:v>
                </c:pt>
                <c:pt idx="3">
                  <c:v>Compétence Prévention / Dépistage / Education thérapeutique </c:v>
                </c:pt>
                <c:pt idx="4">
                  <c:v>Compétence Continuité / Suivi / Coordination</c:v>
                </c:pt>
              </c:strCache>
            </c:strRef>
          </c:cat>
          <c:val>
            <c:numRef>
              <c:f>Autoévaluation!$I$94:$I$98</c:f>
              <c:numCache>
                <c:formatCode>#,#00%</c:formatCode>
                <c:ptCount val="5"/>
                <c:pt idx="0">
                  <c:v>0.0</c:v>
                </c:pt>
                <c:pt idx="1">
                  <c:v>0.0</c:v>
                </c:pt>
                <c:pt idx="2">
                  <c:v>0.0</c:v>
                </c:pt>
                <c:pt idx="3">
                  <c:v>0.0</c:v>
                </c:pt>
                <c:pt idx="4">
                  <c:v>0.0</c:v>
                </c:pt>
              </c:numCache>
            </c:numRef>
          </c:val>
        </c:ser>
        <c:ser>
          <c:idx val="1"/>
          <c:order val="1"/>
          <c:tx>
            <c:v>Évaluation intermédiaire</c:v>
          </c:tx>
          <c:spPr>
            <a:solidFill>
              <a:srgbClr val="FF0000">
                <a:alpha val="85000"/>
              </a:srgbClr>
            </a:solidFill>
            <a:ln w="25400">
              <a:solidFill>
                <a:srgbClr val="FF0000"/>
              </a:solidFill>
            </a:ln>
          </c:spPr>
          <c:cat>
            <c:strRef>
              <c:f>'Evaluation formative'!$B$94:$F$98</c:f>
              <c:strCache>
                <c:ptCount val="5"/>
                <c:pt idx="0">
                  <c:v>Compétence Communication / Approche centrée patient</c:v>
                </c:pt>
                <c:pt idx="1">
                  <c:v>Compétence Approche globale / Prise en compte de la complexité</c:v>
                </c:pt>
                <c:pt idx="2">
                  <c:v>Compétence Premier recours / Urgences</c:v>
                </c:pt>
                <c:pt idx="3">
                  <c:v>Compétence Prévention / Dépistage / Education thérapeutique </c:v>
                </c:pt>
                <c:pt idx="4">
                  <c:v>Compétence Continuité / Suivi / Coordination</c:v>
                </c:pt>
              </c:strCache>
            </c:strRef>
          </c:cat>
          <c:val>
            <c:numRef>
              <c:f>Autoévaluation!$H$94:$H$98</c:f>
              <c:numCache>
                <c:formatCode>#,#00%</c:formatCode>
                <c:ptCount val="5"/>
                <c:pt idx="0">
                  <c:v>0.0</c:v>
                </c:pt>
                <c:pt idx="1">
                  <c:v>0.0</c:v>
                </c:pt>
                <c:pt idx="2">
                  <c:v>0.0</c:v>
                </c:pt>
                <c:pt idx="3">
                  <c:v>0.0</c:v>
                </c:pt>
                <c:pt idx="4">
                  <c:v>0.0</c:v>
                </c:pt>
              </c:numCache>
            </c:numRef>
          </c:val>
        </c:ser>
        <c:ser>
          <c:idx val="0"/>
          <c:order val="2"/>
          <c:tx>
            <c:v>Évaluation initiale</c:v>
          </c:tx>
          <c:spPr>
            <a:solidFill>
              <a:srgbClr val="3366FF">
                <a:alpha val="90000"/>
              </a:srgbClr>
            </a:solidFill>
            <a:ln w="25400">
              <a:solidFill>
                <a:srgbClr val="3366FF"/>
              </a:solidFill>
            </a:ln>
          </c:spPr>
          <c:cat>
            <c:strRef>
              <c:f>'Evaluation formative'!$B$94:$F$98</c:f>
              <c:strCache>
                <c:ptCount val="5"/>
                <c:pt idx="0">
                  <c:v>Compétence Communication / Approche centrée patient</c:v>
                </c:pt>
                <c:pt idx="1">
                  <c:v>Compétence Approche globale / Prise en compte de la complexité</c:v>
                </c:pt>
                <c:pt idx="2">
                  <c:v>Compétence Premier recours / Urgences</c:v>
                </c:pt>
                <c:pt idx="3">
                  <c:v>Compétence Prévention / Dépistage / Education thérapeutique </c:v>
                </c:pt>
                <c:pt idx="4">
                  <c:v>Compétence Continuité / Suivi / Coordination</c:v>
                </c:pt>
              </c:strCache>
            </c:strRef>
          </c:cat>
          <c:val>
            <c:numRef>
              <c:f>Autoévaluation!$G$94:$G$98</c:f>
              <c:numCache>
                <c:formatCode>#,#00%</c:formatCode>
                <c:ptCount val="5"/>
                <c:pt idx="0">
                  <c:v>0.0</c:v>
                </c:pt>
                <c:pt idx="1">
                  <c:v>0.0</c:v>
                </c:pt>
                <c:pt idx="2">
                  <c:v>0.0</c:v>
                </c:pt>
                <c:pt idx="3">
                  <c:v>0.0</c:v>
                </c:pt>
                <c:pt idx="4">
                  <c:v>0.0</c:v>
                </c:pt>
              </c:numCache>
            </c:numRef>
          </c:val>
        </c:ser>
        <c:axId val="318828072"/>
        <c:axId val="318830328"/>
      </c:radarChart>
      <c:catAx>
        <c:axId val="318828072"/>
        <c:scaling>
          <c:orientation val="minMax"/>
        </c:scaling>
        <c:axPos val="b"/>
        <c:majorGridlines/>
        <c:tickLblPos val="nextTo"/>
        <c:txPr>
          <a:bodyPr/>
          <a:lstStyle/>
          <a:p>
            <a:pPr>
              <a:defRPr b="1" i="0"/>
            </a:pPr>
            <a:endParaRPr lang="fr-FR"/>
          </a:p>
        </c:txPr>
        <c:crossAx val="318830328"/>
        <c:crosses val="autoZero"/>
        <c:auto val="1"/>
        <c:lblAlgn val="ctr"/>
        <c:lblOffset val="100"/>
      </c:catAx>
      <c:valAx>
        <c:axId val="318830328"/>
        <c:scaling>
          <c:orientation val="minMax"/>
          <c:max val="1.0"/>
          <c:min val="0.0"/>
        </c:scaling>
        <c:axPos val="l"/>
        <c:majorGridlines>
          <c:spPr>
            <a:ln w="25400">
              <a:solidFill>
                <a:schemeClr val="tx1"/>
              </a:solidFill>
            </a:ln>
          </c:spPr>
        </c:majorGridlines>
        <c:numFmt formatCode="#,#00%" sourceLinked="1"/>
        <c:majorTickMark val="cross"/>
        <c:tickLblPos val="nextTo"/>
        <c:spPr>
          <a:ln w="19050">
            <a:solidFill>
              <a:schemeClr val="tx1"/>
            </a:solidFill>
          </a:ln>
        </c:spPr>
        <c:txPr>
          <a:bodyPr/>
          <a:lstStyle/>
          <a:p>
            <a:pPr>
              <a:defRPr sz="1100" b="1" i="0" u="none">
                <a:solidFill>
                  <a:schemeClr val="tx1">
                    <a:lumMod val="50000"/>
                    <a:lumOff val="50000"/>
                  </a:schemeClr>
                </a:solidFill>
              </a:defRPr>
            </a:pPr>
            <a:endParaRPr lang="fr-FR"/>
          </a:p>
        </c:txPr>
        <c:crossAx val="318828072"/>
        <c:crosses val="autoZero"/>
        <c:crossBetween val="between"/>
        <c:majorUnit val="0.25"/>
        <c:minorUnit val="0.04"/>
      </c:valAx>
    </c:plotArea>
    <c:legend>
      <c:legendPos val="r"/>
      <c:layout>
        <c:manualLayout>
          <c:xMode val="edge"/>
          <c:yMode val="edge"/>
          <c:x val="0.706362298184537"/>
          <c:y val="0.111936251103623"/>
          <c:w val="0.175280845734105"/>
          <c:h val="0.13616839943062"/>
        </c:manualLayout>
      </c:layout>
      <c:txPr>
        <a:bodyPr/>
        <a:lstStyle/>
        <a:p>
          <a:pPr>
            <a:defRPr sz="1200" b="1" i="0"/>
          </a:pPr>
          <a:endParaRPr lang="fr-FR"/>
        </a:p>
      </c:txPr>
    </c:legend>
    <c:plotVisOnly val="1"/>
    <c:dispBlanksAs val="gap"/>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fr-FR"/>
  <c:style val="18"/>
  <c:chart>
    <c:plotArea>
      <c:layout/>
      <c:radarChart>
        <c:radarStyle val="filled"/>
        <c:ser>
          <c:idx val="2"/>
          <c:order val="0"/>
          <c:tx>
            <c:v>Évaluation finale</c:v>
          </c:tx>
          <c:spPr>
            <a:solidFill>
              <a:srgbClr val="00FF00">
                <a:alpha val="70000"/>
              </a:srgbClr>
            </a:solidFill>
            <a:ln w="25400">
              <a:solidFill>
                <a:srgbClr val="008000"/>
              </a:solidFill>
            </a:ln>
          </c:spPr>
          <c:cat>
            <c:strRef>
              <c:f>'Evaluation formative'!$B$94:$F$98</c:f>
              <c:strCache>
                <c:ptCount val="5"/>
                <c:pt idx="0">
                  <c:v>Compétence Communication / Approche centrée patient</c:v>
                </c:pt>
                <c:pt idx="1">
                  <c:v>Compétence Approche globale / Prise en compte de la complexité</c:v>
                </c:pt>
                <c:pt idx="2">
                  <c:v>Compétence Premier recours / Urgences</c:v>
                </c:pt>
                <c:pt idx="3">
                  <c:v>Compétence Prévention / Dépistage / Education thérapeutique </c:v>
                </c:pt>
                <c:pt idx="4">
                  <c:v>Compétence Continuité / Suivi / Coordination</c:v>
                </c:pt>
              </c:strCache>
            </c:strRef>
          </c:cat>
          <c:val>
            <c:numRef>
              <c:f>'Evaluation formative'!$I$94:$I$98</c:f>
              <c:numCache>
                <c:formatCode>#,#00%</c:formatCode>
                <c:ptCount val="5"/>
                <c:pt idx="0">
                  <c:v>0.0</c:v>
                </c:pt>
                <c:pt idx="1">
                  <c:v>0.0</c:v>
                </c:pt>
                <c:pt idx="2">
                  <c:v>0.09375</c:v>
                </c:pt>
                <c:pt idx="3">
                  <c:v>0.0</c:v>
                </c:pt>
                <c:pt idx="4">
                  <c:v>0.0</c:v>
                </c:pt>
              </c:numCache>
            </c:numRef>
          </c:val>
        </c:ser>
        <c:ser>
          <c:idx val="1"/>
          <c:order val="1"/>
          <c:tx>
            <c:v>Évaluation intermédiaire</c:v>
          </c:tx>
          <c:spPr>
            <a:solidFill>
              <a:srgbClr val="FF0000">
                <a:alpha val="85000"/>
              </a:srgbClr>
            </a:solidFill>
            <a:ln w="25400">
              <a:solidFill>
                <a:srgbClr val="FF0000"/>
              </a:solidFill>
            </a:ln>
          </c:spPr>
          <c:cat>
            <c:strRef>
              <c:f>'Evaluation formative'!$B$94:$F$98</c:f>
              <c:strCache>
                <c:ptCount val="5"/>
                <c:pt idx="0">
                  <c:v>Compétence Communication / Approche centrée patient</c:v>
                </c:pt>
                <c:pt idx="1">
                  <c:v>Compétence Approche globale / Prise en compte de la complexité</c:v>
                </c:pt>
                <c:pt idx="2">
                  <c:v>Compétence Premier recours / Urgences</c:v>
                </c:pt>
                <c:pt idx="3">
                  <c:v>Compétence Prévention / Dépistage / Education thérapeutique </c:v>
                </c:pt>
                <c:pt idx="4">
                  <c:v>Compétence Continuité / Suivi / Coordination</c:v>
                </c:pt>
              </c:strCache>
            </c:strRef>
          </c:cat>
          <c:val>
            <c:numRef>
              <c:f>'Evaluation formative'!$H$94:$H$98</c:f>
              <c:numCache>
                <c:formatCode>#,#00%</c:formatCode>
                <c:ptCount val="5"/>
                <c:pt idx="0">
                  <c:v>0.0</c:v>
                </c:pt>
                <c:pt idx="1">
                  <c:v>0.0</c:v>
                </c:pt>
                <c:pt idx="2">
                  <c:v>0.0</c:v>
                </c:pt>
                <c:pt idx="3">
                  <c:v>0.0</c:v>
                </c:pt>
                <c:pt idx="4">
                  <c:v>0.0</c:v>
                </c:pt>
              </c:numCache>
            </c:numRef>
          </c:val>
        </c:ser>
        <c:ser>
          <c:idx val="0"/>
          <c:order val="2"/>
          <c:tx>
            <c:v>Évaluation initiale</c:v>
          </c:tx>
          <c:spPr>
            <a:solidFill>
              <a:srgbClr val="3366FF">
                <a:alpha val="90000"/>
              </a:srgbClr>
            </a:solidFill>
            <a:ln w="25400">
              <a:solidFill>
                <a:srgbClr val="3366FF"/>
              </a:solidFill>
            </a:ln>
          </c:spPr>
          <c:cat>
            <c:strRef>
              <c:f>'Evaluation formative'!$B$94:$F$98</c:f>
              <c:strCache>
                <c:ptCount val="5"/>
                <c:pt idx="0">
                  <c:v>Compétence Communication / Approche centrée patient</c:v>
                </c:pt>
                <c:pt idx="1">
                  <c:v>Compétence Approche globale / Prise en compte de la complexité</c:v>
                </c:pt>
                <c:pt idx="2">
                  <c:v>Compétence Premier recours / Urgences</c:v>
                </c:pt>
                <c:pt idx="3">
                  <c:v>Compétence Prévention / Dépistage / Education thérapeutique </c:v>
                </c:pt>
                <c:pt idx="4">
                  <c:v>Compétence Continuité / Suivi / Coordination</c:v>
                </c:pt>
              </c:strCache>
            </c:strRef>
          </c:cat>
          <c:val>
            <c:numRef>
              <c:f>'Evaluation formative'!$G$94:$G$98</c:f>
              <c:numCache>
                <c:formatCode>#,#00%</c:formatCode>
                <c:ptCount val="5"/>
                <c:pt idx="0">
                  <c:v>0.0</c:v>
                </c:pt>
                <c:pt idx="1">
                  <c:v>0.0</c:v>
                </c:pt>
                <c:pt idx="2">
                  <c:v>0.03125</c:v>
                </c:pt>
                <c:pt idx="3">
                  <c:v>0.0</c:v>
                </c:pt>
                <c:pt idx="4">
                  <c:v>0.0</c:v>
                </c:pt>
              </c:numCache>
            </c:numRef>
          </c:val>
        </c:ser>
        <c:axId val="70384744"/>
        <c:axId val="70387896"/>
      </c:radarChart>
      <c:catAx>
        <c:axId val="70384744"/>
        <c:scaling>
          <c:orientation val="minMax"/>
        </c:scaling>
        <c:axPos val="b"/>
        <c:majorGridlines/>
        <c:tickLblPos val="nextTo"/>
        <c:txPr>
          <a:bodyPr/>
          <a:lstStyle/>
          <a:p>
            <a:pPr>
              <a:defRPr b="1" i="0"/>
            </a:pPr>
            <a:endParaRPr lang="fr-FR"/>
          </a:p>
        </c:txPr>
        <c:crossAx val="70387896"/>
        <c:crosses val="autoZero"/>
        <c:auto val="1"/>
        <c:lblAlgn val="ctr"/>
        <c:lblOffset val="100"/>
      </c:catAx>
      <c:valAx>
        <c:axId val="70387896"/>
        <c:scaling>
          <c:orientation val="minMax"/>
          <c:max val="1.0"/>
          <c:min val="0.0"/>
        </c:scaling>
        <c:axPos val="l"/>
        <c:majorGridlines>
          <c:spPr>
            <a:ln w="25400">
              <a:solidFill>
                <a:schemeClr val="tx1"/>
              </a:solidFill>
            </a:ln>
          </c:spPr>
        </c:majorGridlines>
        <c:numFmt formatCode="#,#00%" sourceLinked="1"/>
        <c:majorTickMark val="cross"/>
        <c:tickLblPos val="nextTo"/>
        <c:spPr>
          <a:ln w="19050">
            <a:solidFill>
              <a:schemeClr val="tx1"/>
            </a:solidFill>
          </a:ln>
        </c:spPr>
        <c:txPr>
          <a:bodyPr/>
          <a:lstStyle/>
          <a:p>
            <a:pPr>
              <a:defRPr sz="1100" b="1" i="0" u="none">
                <a:solidFill>
                  <a:schemeClr val="tx1">
                    <a:lumMod val="50000"/>
                    <a:lumOff val="50000"/>
                  </a:schemeClr>
                </a:solidFill>
              </a:defRPr>
            </a:pPr>
            <a:endParaRPr lang="fr-FR"/>
          </a:p>
        </c:txPr>
        <c:crossAx val="70384744"/>
        <c:crosses val="autoZero"/>
        <c:crossBetween val="between"/>
        <c:majorUnit val="0.25"/>
        <c:minorUnit val="0.04"/>
      </c:valAx>
    </c:plotArea>
    <c:legend>
      <c:legendPos val="r"/>
      <c:layout>
        <c:manualLayout>
          <c:xMode val="edge"/>
          <c:yMode val="edge"/>
          <c:x val="0.706362298184537"/>
          <c:y val="0.111936251103623"/>
          <c:w val="0.175280845734105"/>
          <c:h val="0.13616839943062"/>
        </c:manualLayout>
      </c:layout>
      <c:txPr>
        <a:bodyPr/>
        <a:lstStyle/>
        <a:p>
          <a:pPr>
            <a:defRPr sz="1200" b="1" i="0"/>
          </a:pPr>
          <a:endParaRPr lang="fr-FR"/>
        </a:p>
      </c:txPr>
    </c:legend>
    <c:plotVisOnly val="1"/>
    <c:dispBlanksAs val="gap"/>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12700</xdr:colOff>
      <xdr:row>1</xdr:row>
      <xdr:rowOff>71108</xdr:rowOff>
    </xdr:to>
    <xdr:sp macro="" textlink="">
      <xdr:nvSpPr>
        <xdr:cNvPr id="2" name="Shape 2"/>
        <xdr:cNvSpPr txBox="1"/>
      </xdr:nvSpPr>
      <xdr:spPr>
        <a:xfrm>
          <a:off x="0" y="0"/>
          <a:ext cx="16090900" cy="261608"/>
        </a:xfrm>
        <a:prstGeom prst="rect">
          <a:avLst/>
        </a:prstGeom>
        <a:noFill/>
        <a:ln w="25400" cap="flat">
          <a:solidFill>
            <a:srgbClr val="000000"/>
          </a:solidFill>
          <a:prstDash val="solid"/>
          <a:miter lim="400000"/>
        </a:ln>
        <a:effectLst/>
        <a:extLst>
          <a:ext uri="{C572A759-6A51-4108-AA02-DFA0A04FC94B}">
            <ma14:wrappingTextBoxFlag xmlns="" xmlns:r="http://schemas.openxmlformats.org/officeDocument/2006/relationships" xmlns:a="http://schemas.openxmlformats.org/drawingml/2006/main" xmlns:xdr="http://schemas.openxmlformats.org/drawingml/2006/spreadsheetDrawing" xmlns:ma14="http://schemas.microsoft.com/office/mac/drawingml/2011/main" val="1"/>
          </a:ext>
        </a:extLst>
      </xdr:spPr>
      <xdr:txBody>
        <a:bodyPr wrap="square" lIns="45719" tIns="45719" rIns="45719" bIns="45719" numCol="1" anchor="t">
          <a:spAutoFit/>
        </a:bodyPr>
        <a:lstStyle/>
        <a:p>
          <a:pPr marL="0" marR="0" indent="0" algn="ctr" defTabSz="914400" latinLnBrk="0">
            <a:lnSpc>
              <a:spcPct val="100000"/>
            </a:lnSpc>
            <a:spcBef>
              <a:spcPts val="0"/>
            </a:spcBef>
            <a:spcAft>
              <a:spcPts val="0"/>
            </a:spcAft>
            <a:buClrTx/>
            <a:buSzTx/>
            <a:buFontTx/>
            <a:buNone/>
            <a:tabLst/>
            <a:defRPr sz="1100" b="1" i="0" u="none" strike="noStrike" cap="none" spc="0" baseline="0">
              <a:ln>
                <a:noFill/>
              </a:ln>
              <a:solidFill>
                <a:srgbClr val="000000"/>
              </a:solidFill>
              <a:uFillTx/>
              <a:latin typeface="Calibri"/>
              <a:ea typeface="Calibri"/>
              <a:cs typeface="Calibri"/>
              <a:sym typeface="Calibri"/>
            </a:defRPr>
          </a:pPr>
          <a:r>
            <a:rPr sz="1100" b="1" i="0" u="none" strike="noStrike" cap="none" spc="0" baseline="0">
              <a:ln>
                <a:noFill/>
              </a:ln>
              <a:solidFill>
                <a:srgbClr val="000000"/>
              </a:solidFill>
              <a:uFillTx/>
              <a:latin typeface="Calibri"/>
              <a:ea typeface="Calibri"/>
              <a:cs typeface="Calibri"/>
              <a:sym typeface="Calibri"/>
            </a:rPr>
            <a:t>EVALUATION FORMATIVE DES INTERNES — Grille ATTALI modifiée</a:t>
          </a:r>
        </a:p>
      </xdr:txBody>
    </xdr:sp>
    <xdr:clientData/>
  </xdr:twoCellAnchor>
  <xdr:twoCellAnchor>
    <xdr:from>
      <xdr:col>2</xdr:col>
      <xdr:colOff>0</xdr:colOff>
      <xdr:row>100</xdr:row>
      <xdr:rowOff>0</xdr:rowOff>
    </xdr:from>
    <xdr:to>
      <xdr:col>13</xdr:col>
      <xdr:colOff>88900</xdr:colOff>
      <xdr:row>136</xdr:row>
      <xdr:rowOff>25400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12700</xdr:colOff>
      <xdr:row>1</xdr:row>
      <xdr:rowOff>71108</xdr:rowOff>
    </xdr:to>
    <xdr:sp macro="" textlink="">
      <xdr:nvSpPr>
        <xdr:cNvPr id="3" name="Shape 2"/>
        <xdr:cNvSpPr txBox="1"/>
      </xdr:nvSpPr>
      <xdr:spPr>
        <a:xfrm>
          <a:off x="0" y="0"/>
          <a:ext cx="16192500" cy="261608"/>
        </a:xfrm>
        <a:prstGeom prst="rect">
          <a:avLst/>
        </a:prstGeom>
        <a:noFill/>
        <a:ln w="25400" cap="flat">
          <a:solidFill>
            <a:srgbClr val="000000"/>
          </a:solidFill>
          <a:prstDash val="solid"/>
          <a:miter lim="400000"/>
        </a:ln>
        <a:effectLst/>
        <a:extLst>
          <a:ext uri="{C572A759-6A51-4108-AA02-DFA0A04FC94B}">
            <ma14:wrappingTextBoxFlag xmlns="" xmlns:r="http://schemas.openxmlformats.org/officeDocument/2006/relationships" xmlns:a="http://schemas.openxmlformats.org/drawingml/2006/main" xmlns:xdr="http://schemas.openxmlformats.org/drawingml/2006/spreadsheetDrawing" xmlns:ma14="http://schemas.microsoft.com/office/mac/drawingml/2011/main" val="1"/>
          </a:ext>
        </a:extLst>
      </xdr:spPr>
      <xdr:txBody>
        <a:bodyPr wrap="square" lIns="45719" tIns="45719" rIns="45719" bIns="45719" numCol="1" anchor="t">
          <a:spAutoFit/>
        </a:bodyPr>
        <a:lstStyle/>
        <a:p>
          <a:pPr marL="0" marR="0" indent="0" algn="ctr" defTabSz="914400" latinLnBrk="0">
            <a:lnSpc>
              <a:spcPct val="100000"/>
            </a:lnSpc>
            <a:spcBef>
              <a:spcPts val="0"/>
            </a:spcBef>
            <a:spcAft>
              <a:spcPts val="0"/>
            </a:spcAft>
            <a:buClrTx/>
            <a:buSzTx/>
            <a:buFontTx/>
            <a:buNone/>
            <a:tabLst/>
            <a:defRPr sz="1100" b="1" i="0" u="none" strike="noStrike" cap="none" spc="0" baseline="0">
              <a:ln>
                <a:noFill/>
              </a:ln>
              <a:solidFill>
                <a:srgbClr val="000000"/>
              </a:solidFill>
              <a:uFillTx/>
              <a:latin typeface="Calibri"/>
              <a:ea typeface="Calibri"/>
              <a:cs typeface="Calibri"/>
              <a:sym typeface="Calibri"/>
            </a:defRPr>
          </a:pPr>
          <a:r>
            <a:rPr sz="1100" b="1" i="0" u="none" strike="noStrike" cap="none" spc="0" baseline="0">
              <a:ln>
                <a:noFill/>
              </a:ln>
              <a:solidFill>
                <a:srgbClr val="000000"/>
              </a:solidFill>
              <a:uFillTx/>
              <a:latin typeface="Calibri"/>
              <a:ea typeface="Calibri"/>
              <a:cs typeface="Calibri"/>
              <a:sym typeface="Calibri"/>
            </a:rPr>
            <a:t>EVALUATION FORMATIVE DES INTERNES — Grille ATTALI modifiée</a:t>
          </a:r>
        </a:p>
      </xdr:txBody>
    </xdr:sp>
    <xdr:clientData/>
  </xdr:twoCellAnchor>
  <xdr:twoCellAnchor>
    <xdr:from>
      <xdr:col>1</xdr:col>
      <xdr:colOff>203200</xdr:colOff>
      <xdr:row>100</xdr:row>
      <xdr:rowOff>101600</xdr:rowOff>
    </xdr:from>
    <xdr:to>
      <xdr:col>13</xdr:col>
      <xdr:colOff>38100</xdr:colOff>
      <xdr:row>134</xdr:row>
      <xdr:rowOff>38100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12700</xdr:colOff>
      <xdr:row>1</xdr:row>
      <xdr:rowOff>71108</xdr:rowOff>
    </xdr:to>
    <xdr:sp macro="" textlink="">
      <xdr:nvSpPr>
        <xdr:cNvPr id="2" name="Shape 2"/>
        <xdr:cNvSpPr txBox="1"/>
      </xdr:nvSpPr>
      <xdr:spPr>
        <a:xfrm>
          <a:off x="0" y="0"/>
          <a:ext cx="16090900" cy="261608"/>
        </a:xfrm>
        <a:prstGeom prst="rect">
          <a:avLst/>
        </a:prstGeom>
        <a:noFill/>
        <a:ln w="25400" cap="flat">
          <a:solidFill>
            <a:srgbClr val="000000"/>
          </a:solidFill>
          <a:prstDash val="solid"/>
          <a:miter lim="400000"/>
        </a:ln>
        <a:effectLst/>
        <a:extLst>
          <a:ext uri="{C572A759-6A51-4108-AA02-DFA0A04FC94B}">
            <ma14:wrappingTextBoxFlag xmlns="" xmlns:r="http://schemas.openxmlformats.org/officeDocument/2006/relationships" xmlns:a="http://schemas.openxmlformats.org/drawingml/2006/main" xmlns:xdr="http://schemas.openxmlformats.org/drawingml/2006/spreadsheetDrawing" xmlns:ma14="http://schemas.microsoft.com/office/mac/drawingml/2011/main" val="1"/>
          </a:ext>
        </a:extLst>
      </xdr:spPr>
      <xdr:txBody>
        <a:bodyPr wrap="square" lIns="45719" tIns="45719" rIns="45719" bIns="45719" numCol="1" anchor="t">
          <a:spAutoFit/>
        </a:bodyPr>
        <a:lstStyle/>
        <a:p>
          <a:pPr marL="0" marR="0" indent="0" algn="ctr" defTabSz="914400" latinLnBrk="0">
            <a:lnSpc>
              <a:spcPct val="100000"/>
            </a:lnSpc>
            <a:spcBef>
              <a:spcPts val="0"/>
            </a:spcBef>
            <a:spcAft>
              <a:spcPts val="0"/>
            </a:spcAft>
            <a:buClrTx/>
            <a:buSzTx/>
            <a:buFontTx/>
            <a:buNone/>
            <a:tabLst/>
            <a:defRPr sz="1100" b="1" i="0" u="none" strike="noStrike" cap="none" spc="0" baseline="0">
              <a:ln>
                <a:noFill/>
              </a:ln>
              <a:solidFill>
                <a:srgbClr val="000000"/>
              </a:solidFill>
              <a:uFillTx/>
              <a:latin typeface="Calibri"/>
              <a:ea typeface="Calibri"/>
              <a:cs typeface="Calibri"/>
              <a:sym typeface="Calibri"/>
            </a:defRPr>
          </a:pPr>
          <a:r>
            <a:rPr sz="1100" b="1" i="0" u="none" strike="noStrike" cap="none" spc="0" baseline="0">
              <a:ln>
                <a:noFill/>
              </a:ln>
              <a:solidFill>
                <a:srgbClr val="000000"/>
              </a:solidFill>
              <a:uFillTx/>
              <a:latin typeface="Calibri"/>
              <a:ea typeface="Calibri"/>
              <a:cs typeface="Calibri"/>
              <a:sym typeface="Calibri"/>
            </a:rPr>
            <a:t>EVALUATION FORMATIVE DES INTERNES — Grille ATTALI modifiée</a:t>
          </a:r>
        </a:p>
      </xdr:txBody>
    </xdr:sp>
    <xdr:clientData/>
  </xdr:twoCellAnchor>
</xdr:wsDr>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IU105"/>
  <sheetViews>
    <sheetView topLeftCell="A81" workbookViewId="0">
      <selection activeCell="A93" sqref="A93:F93"/>
    </sheetView>
  </sheetViews>
  <sheetFormatPr baseColWidth="10" defaultColWidth="10.85546875" defaultRowHeight="13"/>
  <cols>
    <col min="1" max="1" width="2.7109375" style="1" customWidth="1"/>
    <col min="2" max="2" width="2.85546875" style="1" customWidth="1"/>
    <col min="3" max="3" width="10.85546875" style="1"/>
    <col min="4" max="4" width="10.7109375" style="1" customWidth="1"/>
    <col min="5" max="5" width="11.42578125" style="1" customWidth="1"/>
    <col min="6" max="9" width="10.85546875" style="1"/>
    <col min="10" max="10" width="18.85546875" style="1" customWidth="1"/>
    <col min="11" max="13" width="10.7109375" style="1" customWidth="1"/>
    <col min="14" max="14" width="17.7109375" style="1" customWidth="1"/>
    <col min="15" max="15" width="1.42578125" style="1" customWidth="1"/>
    <col min="16" max="18" width="9.7109375" style="1" customWidth="1"/>
    <col min="19" max="255" width="10.85546875" style="1"/>
  </cols>
  <sheetData>
    <row r="1" spans="1:255" ht="1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row>
    <row r="2" spans="1:255" ht="15" customHeight="1" thickBot="1">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ht="18" customHeight="1" thickBot="1">
      <c r="A3" s="156" t="s">
        <v>45</v>
      </c>
      <c r="B3" s="157"/>
      <c r="C3" s="157"/>
      <c r="D3" s="158"/>
      <c r="E3" s="158"/>
      <c r="F3" s="158"/>
      <c r="G3" s="158"/>
      <c r="H3" s="158"/>
      <c r="I3" s="158"/>
      <c r="J3" s="159"/>
      <c r="K3" s="51" t="s">
        <v>29</v>
      </c>
      <c r="L3" s="51" t="s">
        <v>93</v>
      </c>
      <c r="M3" s="51" t="s">
        <v>7</v>
      </c>
      <c r="N3" s="52" t="s">
        <v>46</v>
      </c>
      <c r="O3" s="3"/>
      <c r="P3" s="160" t="s">
        <v>47</v>
      </c>
      <c r="Q3" s="161"/>
      <c r="R3" s="162"/>
    </row>
    <row r="4" spans="1:255" ht="25" customHeight="1" thickBot="1">
      <c r="A4" s="163" t="s">
        <v>40</v>
      </c>
      <c r="B4" s="164"/>
      <c r="C4" s="164"/>
      <c r="D4" s="164"/>
      <c r="E4" s="164"/>
      <c r="F4" s="164"/>
      <c r="G4" s="164"/>
      <c r="H4" s="164"/>
      <c r="I4" s="164"/>
      <c r="J4" s="164"/>
      <c r="K4" s="164"/>
      <c r="L4" s="164"/>
      <c r="M4" s="164"/>
      <c r="N4" s="165"/>
      <c r="ID4"/>
      <c r="IE4"/>
      <c r="IF4"/>
      <c r="IG4"/>
      <c r="IH4"/>
      <c r="II4"/>
      <c r="IJ4"/>
      <c r="IK4"/>
      <c r="IL4"/>
      <c r="IM4"/>
      <c r="IN4"/>
      <c r="IO4"/>
      <c r="IP4"/>
      <c r="IQ4"/>
      <c r="IR4"/>
      <c r="IS4"/>
      <c r="IT4"/>
      <c r="IU4"/>
    </row>
    <row r="5" spans="1:255" ht="17" customHeight="1" thickBot="1">
      <c r="A5" s="166" t="s">
        <v>80</v>
      </c>
      <c r="B5" s="164"/>
      <c r="C5" s="164"/>
      <c r="D5" s="164"/>
      <c r="E5" s="164"/>
      <c r="F5" s="164"/>
      <c r="G5" s="164"/>
      <c r="H5" s="164"/>
      <c r="I5" s="164"/>
      <c r="J5" s="164"/>
      <c r="K5" s="164"/>
      <c r="L5" s="164"/>
      <c r="M5" s="164"/>
      <c r="N5" s="165"/>
      <c r="P5" s="122" t="s">
        <v>48</v>
      </c>
      <c r="Q5" s="122" t="s">
        <v>49</v>
      </c>
      <c r="R5" s="122" t="s">
        <v>78</v>
      </c>
      <c r="ID5"/>
      <c r="IE5"/>
      <c r="IF5"/>
      <c r="IG5"/>
      <c r="IH5"/>
      <c r="II5"/>
      <c r="IJ5"/>
      <c r="IK5"/>
      <c r="IL5"/>
      <c r="IM5"/>
      <c r="IN5"/>
      <c r="IO5"/>
      <c r="IP5"/>
      <c r="IQ5"/>
      <c r="IR5"/>
      <c r="IS5"/>
      <c r="IT5"/>
      <c r="IU5"/>
    </row>
    <row r="6" spans="1:255" ht="17" customHeight="1" thickBot="1">
      <c r="A6" s="53">
        <v>1</v>
      </c>
      <c r="B6" s="167" t="s">
        <v>114</v>
      </c>
      <c r="C6" s="168"/>
      <c r="D6" s="168"/>
      <c r="E6" s="168"/>
      <c r="F6" s="168"/>
      <c r="G6" s="168"/>
      <c r="H6" s="168"/>
      <c r="I6" s="168"/>
      <c r="J6" s="169"/>
      <c r="K6" s="54"/>
      <c r="L6" s="4"/>
      <c r="M6" s="4"/>
      <c r="N6" s="55"/>
      <c r="O6" s="3"/>
      <c r="P6" s="120" t="s">
        <v>51</v>
      </c>
      <c r="Q6" s="120" t="s">
        <v>51</v>
      </c>
      <c r="R6" s="120" t="s">
        <v>51</v>
      </c>
    </row>
    <row r="7" spans="1:255" ht="17" customHeight="1" thickBot="1">
      <c r="A7" s="7"/>
      <c r="B7" s="72"/>
      <c r="C7" s="170" t="s">
        <v>61</v>
      </c>
      <c r="D7" s="154"/>
      <c r="E7" s="153" t="s">
        <v>62</v>
      </c>
      <c r="F7" s="154"/>
      <c r="G7" s="154"/>
      <c r="H7" s="154"/>
      <c r="I7" s="154"/>
      <c r="J7" s="155"/>
      <c r="K7" s="4"/>
      <c r="L7" s="4"/>
      <c r="M7" s="4"/>
      <c r="N7" s="6"/>
      <c r="O7" s="3"/>
      <c r="P7" s="70"/>
      <c r="Q7" s="120" t="s">
        <v>51</v>
      </c>
      <c r="R7" s="120" t="s">
        <v>51</v>
      </c>
    </row>
    <row r="8" spans="1:255" ht="17" customHeight="1" thickBot="1">
      <c r="A8" s="8"/>
      <c r="B8" s="73"/>
      <c r="C8" s="74"/>
      <c r="D8" s="74"/>
      <c r="E8" s="171" t="s">
        <v>125</v>
      </c>
      <c r="F8" s="172"/>
      <c r="G8" s="172"/>
      <c r="H8" s="172"/>
      <c r="I8" s="172"/>
      <c r="J8" s="173"/>
      <c r="K8" s="4"/>
      <c r="L8" s="4"/>
      <c r="M8" s="4"/>
      <c r="N8" s="6"/>
      <c r="O8" s="3"/>
      <c r="P8" s="70"/>
      <c r="Q8" s="70"/>
      <c r="R8" s="120" t="s">
        <v>51</v>
      </c>
    </row>
    <row r="9" spans="1:255" ht="17" customHeight="1" thickBot="1">
      <c r="A9" s="9">
        <v>2</v>
      </c>
      <c r="B9" s="75" t="s">
        <v>37</v>
      </c>
      <c r="C9" s="76"/>
      <c r="D9" s="77"/>
      <c r="E9" s="78"/>
      <c r="F9" s="79"/>
      <c r="G9" s="79"/>
      <c r="H9" s="79"/>
      <c r="I9" s="79"/>
      <c r="J9" s="80"/>
      <c r="K9" s="4"/>
      <c r="L9" s="4"/>
      <c r="M9" s="4"/>
      <c r="N9" s="6"/>
      <c r="O9" s="3"/>
      <c r="P9" s="120" t="s">
        <v>51</v>
      </c>
      <c r="Q9" s="120" t="s">
        <v>51</v>
      </c>
      <c r="R9" s="120" t="s">
        <v>51</v>
      </c>
    </row>
    <row r="10" spans="1:255" ht="17" customHeight="1" thickBot="1">
      <c r="A10" s="9">
        <v>3</v>
      </c>
      <c r="B10" s="105" t="s">
        <v>38</v>
      </c>
      <c r="C10" s="82"/>
      <c r="D10" s="82"/>
      <c r="E10" s="82"/>
      <c r="F10" s="82"/>
      <c r="G10" s="82"/>
      <c r="H10" s="82"/>
      <c r="I10" s="82"/>
      <c r="J10" s="83"/>
      <c r="K10" s="4"/>
      <c r="L10" s="4"/>
      <c r="M10" s="4"/>
      <c r="N10" s="6"/>
      <c r="O10" s="3"/>
      <c r="P10" s="70"/>
      <c r="Q10" s="70"/>
      <c r="R10" s="120" t="s">
        <v>51</v>
      </c>
    </row>
    <row r="11" spans="1:255" ht="17" customHeight="1" thickBot="1">
      <c r="A11" s="9">
        <v>4</v>
      </c>
      <c r="B11" s="174" t="s">
        <v>39</v>
      </c>
      <c r="C11" s="175"/>
      <c r="D11" s="175"/>
      <c r="E11" s="175"/>
      <c r="F11" s="175"/>
      <c r="G11" s="175"/>
      <c r="H11" s="175"/>
      <c r="I11" s="175"/>
      <c r="J11" s="176"/>
      <c r="K11" s="4"/>
      <c r="L11" s="4"/>
      <c r="M11" s="4"/>
      <c r="N11" s="6"/>
      <c r="O11" s="3"/>
      <c r="P11" s="120" t="s">
        <v>51</v>
      </c>
      <c r="Q11" s="120" t="s">
        <v>51</v>
      </c>
      <c r="R11" s="120" t="s">
        <v>51</v>
      </c>
    </row>
    <row r="12" spans="1:255" ht="17" customHeight="1" thickBot="1">
      <c r="A12" s="11"/>
      <c r="B12" s="84"/>
      <c r="C12" s="170" t="s">
        <v>115</v>
      </c>
      <c r="D12" s="154"/>
      <c r="E12" s="85" t="s">
        <v>116</v>
      </c>
      <c r="F12" s="86"/>
      <c r="G12" s="86"/>
      <c r="H12" s="86"/>
      <c r="I12" s="86"/>
      <c r="J12" s="87"/>
      <c r="K12" s="4"/>
      <c r="L12" s="4"/>
      <c r="M12" s="4"/>
      <c r="N12" s="6"/>
      <c r="O12" s="3"/>
      <c r="P12" s="70"/>
      <c r="Q12" s="120" t="s">
        <v>51</v>
      </c>
      <c r="R12" s="120" t="s">
        <v>51</v>
      </c>
    </row>
    <row r="13" spans="1:255" ht="17" customHeight="1" thickBot="1">
      <c r="A13" s="12"/>
      <c r="B13" s="84"/>
      <c r="C13" s="170" t="s">
        <v>5</v>
      </c>
      <c r="D13" s="154"/>
      <c r="E13" s="153" t="s">
        <v>25</v>
      </c>
      <c r="F13" s="154"/>
      <c r="G13" s="154"/>
      <c r="H13" s="154"/>
      <c r="I13" s="154"/>
      <c r="J13" s="155"/>
      <c r="K13" s="4"/>
      <c r="L13" s="4"/>
      <c r="M13" s="4"/>
      <c r="N13" s="6"/>
      <c r="O13" s="3"/>
      <c r="P13" s="70"/>
      <c r="Q13" s="70"/>
      <c r="R13" s="120" t="s">
        <v>51</v>
      </c>
    </row>
    <row r="14" spans="1:255" ht="17" customHeight="1" thickBot="1">
      <c r="A14" s="13"/>
      <c r="B14" s="88"/>
      <c r="C14" s="89"/>
      <c r="D14" s="86"/>
      <c r="E14" s="153" t="s">
        <v>26</v>
      </c>
      <c r="F14" s="154"/>
      <c r="G14" s="154"/>
      <c r="H14" s="154"/>
      <c r="I14" s="154"/>
      <c r="J14" s="155"/>
      <c r="K14" s="4"/>
      <c r="L14" s="4"/>
      <c r="M14" s="4"/>
      <c r="N14" s="6"/>
      <c r="O14" s="3"/>
      <c r="P14" s="70"/>
      <c r="Q14" s="120" t="s">
        <v>51</v>
      </c>
      <c r="R14" s="120" t="s">
        <v>51</v>
      </c>
    </row>
    <row r="15" spans="1:255" ht="17" customHeight="1" thickBot="1">
      <c r="A15" s="14"/>
      <c r="B15" s="90"/>
      <c r="C15" s="91"/>
      <c r="D15" s="92"/>
      <c r="E15" s="182" t="s">
        <v>27</v>
      </c>
      <c r="F15" s="172"/>
      <c r="G15" s="172"/>
      <c r="H15" s="172"/>
      <c r="I15" s="172"/>
      <c r="J15" s="173"/>
      <c r="K15" s="4"/>
      <c r="L15" s="4"/>
      <c r="M15" s="4"/>
      <c r="N15" s="6"/>
      <c r="O15" s="3"/>
      <c r="P15" s="70"/>
      <c r="Q15" s="70"/>
      <c r="R15" s="120" t="s">
        <v>51</v>
      </c>
    </row>
    <row r="16" spans="1:255" ht="17" customHeight="1" thickBot="1">
      <c r="A16" s="9">
        <v>5</v>
      </c>
      <c r="B16" s="183" t="s">
        <v>28</v>
      </c>
      <c r="C16" s="184"/>
      <c r="D16" s="184"/>
      <c r="E16" s="184"/>
      <c r="F16" s="184"/>
      <c r="G16" s="184"/>
      <c r="H16" s="184"/>
      <c r="I16" s="184"/>
      <c r="J16" s="185"/>
      <c r="K16" s="4"/>
      <c r="L16" s="4"/>
      <c r="M16" s="4"/>
      <c r="N16" s="6"/>
      <c r="O16" s="3"/>
      <c r="P16" s="120" t="s">
        <v>51</v>
      </c>
      <c r="Q16" s="120" t="s">
        <v>51</v>
      </c>
      <c r="R16" s="120" t="s">
        <v>51</v>
      </c>
    </row>
    <row r="17" spans="1:255" ht="17" customHeight="1" thickBot="1">
      <c r="A17" s="9">
        <v>6</v>
      </c>
      <c r="B17" s="183" t="s">
        <v>92</v>
      </c>
      <c r="C17" s="184"/>
      <c r="D17" s="184"/>
      <c r="E17" s="184"/>
      <c r="F17" s="184"/>
      <c r="G17" s="184"/>
      <c r="H17" s="184"/>
      <c r="I17" s="184"/>
      <c r="J17" s="185"/>
      <c r="K17" s="4"/>
      <c r="L17" s="4"/>
      <c r="M17" s="4"/>
      <c r="N17" s="15"/>
      <c r="O17" s="3"/>
      <c r="P17" s="120" t="s">
        <v>51</v>
      </c>
      <c r="Q17" s="120" t="s">
        <v>51</v>
      </c>
      <c r="R17" s="120" t="s">
        <v>51</v>
      </c>
    </row>
    <row r="18" spans="1:255" ht="17" customHeight="1" thickBot="1">
      <c r="A18" s="16">
        <v>7</v>
      </c>
      <c r="B18" s="183" t="s">
        <v>56</v>
      </c>
      <c r="C18" s="184"/>
      <c r="D18" s="184"/>
      <c r="E18" s="184"/>
      <c r="F18" s="184"/>
      <c r="G18" s="184"/>
      <c r="H18" s="184"/>
      <c r="I18" s="184"/>
      <c r="J18" s="185"/>
      <c r="K18" s="4"/>
      <c r="L18" s="4"/>
      <c r="M18" s="4"/>
      <c r="N18" s="6"/>
      <c r="O18" s="3"/>
      <c r="P18" s="149" t="s">
        <v>51</v>
      </c>
      <c r="Q18" s="149" t="s">
        <v>51</v>
      </c>
      <c r="R18" s="149" t="s">
        <v>51</v>
      </c>
    </row>
    <row r="19" spans="1:255" ht="17" customHeight="1" thickBot="1">
      <c r="A19" s="16">
        <v>8</v>
      </c>
      <c r="B19" s="183" t="s">
        <v>57</v>
      </c>
      <c r="C19" s="184"/>
      <c r="D19" s="184"/>
      <c r="E19" s="184"/>
      <c r="F19" s="184"/>
      <c r="G19" s="184"/>
      <c r="H19" s="184"/>
      <c r="I19" s="184"/>
      <c r="J19" s="185"/>
      <c r="K19" s="4"/>
      <c r="L19" s="4"/>
      <c r="M19" s="4"/>
      <c r="N19" s="6"/>
      <c r="O19" s="3"/>
      <c r="P19" s="150"/>
      <c r="Q19" s="149" t="s">
        <v>51</v>
      </c>
      <c r="R19" s="149" t="s">
        <v>51</v>
      </c>
    </row>
    <row r="20" spans="1:255" ht="17" customHeight="1" thickBot="1">
      <c r="A20" s="16">
        <v>9</v>
      </c>
      <c r="B20" s="183" t="s">
        <v>58</v>
      </c>
      <c r="C20" s="184"/>
      <c r="D20" s="184"/>
      <c r="E20" s="184"/>
      <c r="F20" s="184"/>
      <c r="G20" s="184"/>
      <c r="H20" s="184"/>
      <c r="I20" s="184"/>
      <c r="J20" s="185"/>
      <c r="K20" s="4"/>
      <c r="L20" s="4"/>
      <c r="M20" s="4"/>
      <c r="N20" s="6"/>
      <c r="O20" s="3"/>
      <c r="P20" s="150"/>
      <c r="Q20" s="149" t="s">
        <v>51</v>
      </c>
      <c r="R20" s="149" t="s">
        <v>51</v>
      </c>
    </row>
    <row r="21" spans="1:255" ht="17" customHeight="1" thickBot="1">
      <c r="A21" s="16">
        <v>10</v>
      </c>
      <c r="B21" s="183" t="s">
        <v>59</v>
      </c>
      <c r="C21" s="184"/>
      <c r="D21" s="184"/>
      <c r="E21" s="184"/>
      <c r="F21" s="184"/>
      <c r="G21" s="184"/>
      <c r="H21" s="184"/>
      <c r="I21" s="184"/>
      <c r="J21" s="185"/>
      <c r="K21" s="4"/>
      <c r="L21" s="4"/>
      <c r="M21" s="4"/>
      <c r="N21" s="15"/>
      <c r="O21" s="3"/>
      <c r="P21" s="150"/>
      <c r="Q21" s="149" t="s">
        <v>51</v>
      </c>
      <c r="R21" s="149" t="s">
        <v>51</v>
      </c>
    </row>
    <row r="22" spans="1:255" ht="17" customHeight="1" thickBot="1">
      <c r="A22" s="16">
        <v>11</v>
      </c>
      <c r="B22" s="183" t="s">
        <v>84</v>
      </c>
      <c r="C22" s="184"/>
      <c r="D22" s="184"/>
      <c r="E22" s="184"/>
      <c r="F22" s="184"/>
      <c r="G22" s="184"/>
      <c r="H22" s="184"/>
      <c r="I22" s="184"/>
      <c r="J22" s="185"/>
      <c r="K22" s="4"/>
      <c r="L22" s="4"/>
      <c r="M22" s="4"/>
      <c r="N22" s="17"/>
      <c r="O22" s="3"/>
      <c r="P22" s="150"/>
      <c r="Q22" s="150"/>
      <c r="R22" s="149" t="s">
        <v>51</v>
      </c>
    </row>
    <row r="23" spans="1:255" ht="17" customHeight="1" thickBot="1">
      <c r="A23" s="58">
        <v>12</v>
      </c>
      <c r="B23" s="174" t="s">
        <v>85</v>
      </c>
      <c r="C23" s="175"/>
      <c r="D23" s="175"/>
      <c r="E23" s="175"/>
      <c r="F23" s="175"/>
      <c r="G23" s="175"/>
      <c r="H23" s="175"/>
      <c r="I23" s="175"/>
      <c r="J23" s="176"/>
      <c r="K23" s="59"/>
      <c r="L23" s="59"/>
      <c r="M23" s="59"/>
      <c r="N23" s="60"/>
      <c r="O23" s="3"/>
      <c r="P23" s="70"/>
      <c r="Q23" s="120" t="s">
        <v>51</v>
      </c>
      <c r="R23" s="120" t="s">
        <v>51</v>
      </c>
    </row>
    <row r="24" spans="1:255" ht="17" customHeight="1" thickBot="1">
      <c r="A24" s="166" t="s">
        <v>81</v>
      </c>
      <c r="B24" s="164"/>
      <c r="C24" s="164"/>
      <c r="D24" s="164"/>
      <c r="E24" s="164"/>
      <c r="F24" s="164"/>
      <c r="G24" s="164"/>
      <c r="H24" s="164"/>
      <c r="I24" s="164"/>
      <c r="J24" s="164"/>
      <c r="K24" s="164"/>
      <c r="L24" s="164"/>
      <c r="M24" s="164"/>
      <c r="N24" s="165"/>
      <c r="P24" s="122" t="s">
        <v>48</v>
      </c>
      <c r="Q24" s="122" t="s">
        <v>49</v>
      </c>
      <c r="R24" s="122" t="s">
        <v>78</v>
      </c>
      <c r="ID24"/>
      <c r="IE24"/>
      <c r="IF24"/>
      <c r="IG24"/>
      <c r="IH24"/>
      <c r="II24"/>
      <c r="IJ24"/>
      <c r="IK24"/>
      <c r="IL24"/>
      <c r="IM24"/>
      <c r="IN24"/>
      <c r="IO24"/>
      <c r="IP24"/>
      <c r="IQ24"/>
      <c r="IR24"/>
      <c r="IS24"/>
      <c r="IT24"/>
      <c r="IU24"/>
    </row>
    <row r="25" spans="1:255" ht="25" customHeight="1" thickBot="1">
      <c r="A25" s="186" t="s">
        <v>91</v>
      </c>
      <c r="B25" s="164"/>
      <c r="C25" s="164"/>
      <c r="D25" s="164"/>
      <c r="E25" s="164"/>
      <c r="F25" s="164"/>
      <c r="G25" s="164"/>
      <c r="H25" s="164"/>
      <c r="I25" s="164"/>
      <c r="J25" s="164"/>
      <c r="K25" s="164"/>
      <c r="L25" s="164"/>
      <c r="M25" s="164"/>
      <c r="N25" s="165"/>
      <c r="ID25"/>
      <c r="IE25"/>
      <c r="IF25"/>
      <c r="IG25"/>
      <c r="IH25"/>
      <c r="II25"/>
      <c r="IJ25"/>
      <c r="IK25"/>
      <c r="IL25"/>
      <c r="IM25"/>
      <c r="IN25"/>
      <c r="IO25"/>
      <c r="IP25"/>
      <c r="IQ25"/>
      <c r="IR25"/>
      <c r="IS25"/>
      <c r="IT25"/>
      <c r="IU25"/>
    </row>
    <row r="26" spans="1:255" ht="17" customHeight="1" thickBot="1">
      <c r="A26" s="56">
        <v>13</v>
      </c>
      <c r="B26" s="93"/>
      <c r="C26" s="177" t="s">
        <v>74</v>
      </c>
      <c r="D26" s="178"/>
      <c r="E26" s="179" t="s">
        <v>75</v>
      </c>
      <c r="F26" s="180"/>
      <c r="G26" s="180"/>
      <c r="H26" s="180"/>
      <c r="I26" s="180"/>
      <c r="J26" s="181"/>
      <c r="K26" s="54"/>
      <c r="L26" s="4"/>
      <c r="M26" s="4"/>
      <c r="N26" s="57"/>
      <c r="O26" s="3"/>
      <c r="P26" s="151" t="s">
        <v>51</v>
      </c>
      <c r="Q26" s="151" t="s">
        <v>51</v>
      </c>
      <c r="R26" s="151" t="s">
        <v>51</v>
      </c>
    </row>
    <row r="27" spans="1:255" ht="17" customHeight="1" thickBot="1">
      <c r="A27" s="19"/>
      <c r="B27" s="94"/>
      <c r="C27" s="94"/>
      <c r="D27" s="94"/>
      <c r="E27" s="188" t="s">
        <v>76</v>
      </c>
      <c r="F27" s="154"/>
      <c r="G27" s="154"/>
      <c r="H27" s="154"/>
      <c r="I27" s="154"/>
      <c r="J27" s="155"/>
      <c r="K27" s="4"/>
      <c r="L27" s="4"/>
      <c r="M27" s="4"/>
      <c r="N27" s="17"/>
      <c r="O27" s="3"/>
      <c r="P27" s="70"/>
      <c r="Q27" s="151" t="s">
        <v>51</v>
      </c>
      <c r="R27" s="151" t="s">
        <v>51</v>
      </c>
    </row>
    <row r="28" spans="1:255" ht="17" customHeight="1" thickBot="1">
      <c r="A28" s="20"/>
      <c r="B28" s="95"/>
      <c r="C28" s="95"/>
      <c r="D28" s="95"/>
      <c r="E28" s="189" t="s">
        <v>53</v>
      </c>
      <c r="F28" s="172"/>
      <c r="G28" s="172"/>
      <c r="H28" s="172"/>
      <c r="I28" s="172"/>
      <c r="J28" s="173"/>
      <c r="K28" s="4"/>
      <c r="L28" s="4"/>
      <c r="M28" s="4"/>
      <c r="N28" s="17"/>
      <c r="O28" s="3"/>
      <c r="P28" s="151" t="s">
        <v>51</v>
      </c>
      <c r="Q28" s="151" t="s">
        <v>51</v>
      </c>
      <c r="R28" s="151" t="s">
        <v>51</v>
      </c>
    </row>
    <row r="29" spans="1:255" ht="17" customHeight="1" thickBot="1">
      <c r="A29" s="18">
        <v>14</v>
      </c>
      <c r="B29" s="183" t="s">
        <v>54</v>
      </c>
      <c r="C29" s="184"/>
      <c r="D29" s="184"/>
      <c r="E29" s="184"/>
      <c r="F29" s="184"/>
      <c r="G29" s="184"/>
      <c r="H29" s="184"/>
      <c r="I29" s="184"/>
      <c r="J29" s="185"/>
      <c r="K29" s="4"/>
      <c r="L29" s="4"/>
      <c r="M29" s="4"/>
      <c r="N29" s="17"/>
      <c r="O29" s="3"/>
      <c r="P29" s="151" t="s">
        <v>51</v>
      </c>
      <c r="Q29" s="151" t="s">
        <v>51</v>
      </c>
      <c r="R29" s="151" t="s">
        <v>51</v>
      </c>
    </row>
    <row r="30" spans="1:255" ht="17" customHeight="1" thickBot="1">
      <c r="A30" s="18">
        <v>15</v>
      </c>
      <c r="B30" s="183" t="s">
        <v>55</v>
      </c>
      <c r="C30" s="184"/>
      <c r="D30" s="184"/>
      <c r="E30" s="184"/>
      <c r="F30" s="184"/>
      <c r="G30" s="184"/>
      <c r="H30" s="184"/>
      <c r="I30" s="184"/>
      <c r="J30" s="185"/>
      <c r="K30" s="4"/>
      <c r="L30" s="4"/>
      <c r="M30" s="4"/>
      <c r="N30" s="17"/>
      <c r="O30" s="3"/>
      <c r="P30" s="70"/>
      <c r="Q30" s="121" t="s">
        <v>51</v>
      </c>
      <c r="R30" s="151" t="s">
        <v>51</v>
      </c>
    </row>
    <row r="31" spans="1:255" ht="17" customHeight="1" thickBot="1">
      <c r="A31" s="61">
        <v>16</v>
      </c>
      <c r="B31" s="174" t="s">
        <v>89</v>
      </c>
      <c r="C31" s="175"/>
      <c r="D31" s="175"/>
      <c r="E31" s="175"/>
      <c r="F31" s="175"/>
      <c r="G31" s="175"/>
      <c r="H31" s="175"/>
      <c r="I31" s="175"/>
      <c r="J31" s="176"/>
      <c r="K31" s="59"/>
      <c r="L31" s="4"/>
      <c r="M31" s="4"/>
      <c r="N31" s="60"/>
      <c r="O31" s="3"/>
      <c r="P31" s="151" t="s">
        <v>51</v>
      </c>
      <c r="Q31" s="151" t="s">
        <v>51</v>
      </c>
      <c r="R31" s="151" t="s">
        <v>51</v>
      </c>
    </row>
    <row r="32" spans="1:255" ht="17" customHeight="1" thickBot="1">
      <c r="A32" s="187" t="s">
        <v>82</v>
      </c>
      <c r="B32" s="164"/>
      <c r="C32" s="164"/>
      <c r="D32" s="164"/>
      <c r="E32" s="164"/>
      <c r="F32" s="164"/>
      <c r="G32" s="164"/>
      <c r="H32" s="164"/>
      <c r="I32" s="164"/>
      <c r="J32" s="164"/>
      <c r="K32" s="164"/>
      <c r="L32" s="164"/>
      <c r="M32" s="164"/>
      <c r="N32" s="165"/>
      <c r="P32" s="122" t="s">
        <v>48</v>
      </c>
      <c r="Q32" s="122" t="s">
        <v>49</v>
      </c>
      <c r="R32" s="122" t="s">
        <v>78</v>
      </c>
      <c r="ID32"/>
      <c r="IE32"/>
      <c r="IF32"/>
      <c r="IG32"/>
      <c r="IH32"/>
      <c r="II32"/>
      <c r="IJ32"/>
      <c r="IK32"/>
      <c r="IL32"/>
      <c r="IM32"/>
      <c r="IN32"/>
      <c r="IO32"/>
      <c r="IP32"/>
      <c r="IQ32"/>
      <c r="IR32"/>
      <c r="IS32"/>
      <c r="IT32"/>
      <c r="IU32"/>
    </row>
    <row r="33" spans="1:255" ht="17" customHeight="1" thickBot="1">
      <c r="A33" s="53">
        <v>17</v>
      </c>
      <c r="B33" s="190" t="s">
        <v>90</v>
      </c>
      <c r="C33" s="172"/>
      <c r="D33" s="172"/>
      <c r="E33" s="172"/>
      <c r="F33" s="172"/>
      <c r="G33" s="172"/>
      <c r="H33" s="172"/>
      <c r="I33" s="172"/>
      <c r="J33" s="173"/>
      <c r="K33" s="54"/>
      <c r="L33" s="54"/>
      <c r="M33" s="54"/>
      <c r="N33" s="57"/>
      <c r="O33" s="3"/>
      <c r="P33" s="120" t="s">
        <v>51</v>
      </c>
      <c r="Q33" s="120" t="s">
        <v>51</v>
      </c>
      <c r="R33" s="120" t="s">
        <v>51</v>
      </c>
    </row>
    <row r="34" spans="1:255" ht="17" customHeight="1" thickBot="1">
      <c r="A34" s="18">
        <v>18</v>
      </c>
      <c r="B34" s="183" t="s">
        <v>112</v>
      </c>
      <c r="C34" s="184"/>
      <c r="D34" s="184"/>
      <c r="E34" s="184"/>
      <c r="F34" s="184"/>
      <c r="G34" s="184"/>
      <c r="H34" s="184"/>
      <c r="I34" s="184"/>
      <c r="J34" s="185"/>
      <c r="K34" s="4"/>
      <c r="L34" s="4"/>
      <c r="M34" s="4"/>
      <c r="N34" s="17"/>
      <c r="O34" s="3"/>
      <c r="P34" s="151" t="s">
        <v>51</v>
      </c>
      <c r="Q34" s="151" t="s">
        <v>51</v>
      </c>
      <c r="R34" s="151" t="s">
        <v>51</v>
      </c>
    </row>
    <row r="35" spans="1:255" ht="17" customHeight="1" thickBot="1">
      <c r="A35" s="18">
        <v>19</v>
      </c>
      <c r="B35" s="183" t="s">
        <v>113</v>
      </c>
      <c r="C35" s="184"/>
      <c r="D35" s="184"/>
      <c r="E35" s="184"/>
      <c r="F35" s="184"/>
      <c r="G35" s="184"/>
      <c r="H35" s="184"/>
      <c r="I35" s="184"/>
      <c r="J35" s="185"/>
      <c r="K35" s="4"/>
      <c r="L35" s="4"/>
      <c r="M35" s="4"/>
      <c r="N35" s="17"/>
      <c r="O35" s="3"/>
      <c r="P35" s="70"/>
      <c r="Q35" s="151" t="s">
        <v>51</v>
      </c>
      <c r="R35" s="151" t="s">
        <v>51</v>
      </c>
    </row>
    <row r="36" spans="1:255" ht="17" customHeight="1" thickBot="1">
      <c r="A36" s="18">
        <v>20</v>
      </c>
      <c r="B36" s="183" t="s">
        <v>30</v>
      </c>
      <c r="C36" s="184"/>
      <c r="D36" s="184"/>
      <c r="E36" s="184"/>
      <c r="F36" s="184"/>
      <c r="G36" s="184"/>
      <c r="H36" s="184"/>
      <c r="I36" s="184"/>
      <c r="J36" s="185"/>
      <c r="K36" s="4"/>
      <c r="L36" s="4"/>
      <c r="M36" s="4"/>
      <c r="N36" s="17"/>
      <c r="O36" s="3"/>
      <c r="P36" s="151" t="s">
        <v>31</v>
      </c>
      <c r="Q36" s="151" t="s">
        <v>32</v>
      </c>
      <c r="R36" s="151" t="s">
        <v>33</v>
      </c>
    </row>
    <row r="37" spans="1:255" ht="17" customHeight="1" thickBot="1">
      <c r="A37" s="61">
        <v>21</v>
      </c>
      <c r="B37" s="174" t="s">
        <v>34</v>
      </c>
      <c r="C37" s="175"/>
      <c r="D37" s="175"/>
      <c r="E37" s="175"/>
      <c r="F37" s="175"/>
      <c r="G37" s="175"/>
      <c r="H37" s="175"/>
      <c r="I37" s="175"/>
      <c r="J37" s="176"/>
      <c r="K37" s="59"/>
      <c r="L37" s="59"/>
      <c r="M37" s="59"/>
      <c r="N37" s="62"/>
      <c r="O37" s="3"/>
      <c r="P37" s="70"/>
      <c r="Q37" s="151" t="s">
        <v>51</v>
      </c>
      <c r="R37" s="151" t="s">
        <v>51</v>
      </c>
    </row>
    <row r="38" spans="1:255" ht="17" customHeight="1" thickBot="1">
      <c r="A38" s="187" t="s">
        <v>83</v>
      </c>
      <c r="B38" s="164"/>
      <c r="C38" s="164"/>
      <c r="D38" s="164"/>
      <c r="E38" s="164"/>
      <c r="F38" s="164"/>
      <c r="G38" s="164"/>
      <c r="H38" s="164"/>
      <c r="I38" s="164"/>
      <c r="J38" s="164"/>
      <c r="K38" s="164"/>
      <c r="L38" s="164"/>
      <c r="M38" s="164"/>
      <c r="N38" s="165"/>
      <c r="P38" s="122" t="s">
        <v>48</v>
      </c>
      <c r="Q38" s="122" t="s">
        <v>49</v>
      </c>
      <c r="R38" s="122" t="s">
        <v>78</v>
      </c>
      <c r="ID38"/>
      <c r="IE38"/>
      <c r="IF38"/>
      <c r="IG38"/>
      <c r="IH38"/>
      <c r="II38"/>
      <c r="IJ38"/>
      <c r="IK38"/>
      <c r="IL38"/>
      <c r="IM38"/>
      <c r="IN38"/>
      <c r="IO38"/>
      <c r="IP38"/>
      <c r="IQ38"/>
      <c r="IR38"/>
      <c r="IS38"/>
      <c r="IT38"/>
      <c r="IU38"/>
    </row>
    <row r="39" spans="1:255" ht="17" customHeight="1" thickBot="1">
      <c r="A39" s="56">
        <v>22</v>
      </c>
      <c r="B39" s="190" t="s">
        <v>87</v>
      </c>
      <c r="C39" s="194"/>
      <c r="D39" s="194"/>
      <c r="E39" s="194"/>
      <c r="F39" s="194"/>
      <c r="G39" s="194"/>
      <c r="H39" s="194"/>
      <c r="I39" s="194"/>
      <c r="J39" s="195"/>
      <c r="K39" s="54"/>
      <c r="L39" s="54"/>
      <c r="M39" s="54"/>
      <c r="N39" s="63"/>
      <c r="O39" s="3"/>
      <c r="P39" s="151" t="s">
        <v>88</v>
      </c>
      <c r="Q39" s="151" t="s">
        <v>79</v>
      </c>
      <c r="R39" s="151" t="s">
        <v>126</v>
      </c>
    </row>
    <row r="40" spans="1:255" ht="17" customHeight="1" thickBot="1">
      <c r="A40" s="18">
        <v>23</v>
      </c>
      <c r="B40" s="183" t="s">
        <v>24</v>
      </c>
      <c r="C40" s="184"/>
      <c r="D40" s="184"/>
      <c r="E40" s="184"/>
      <c r="F40" s="184"/>
      <c r="G40" s="184"/>
      <c r="H40" s="184"/>
      <c r="I40" s="184"/>
      <c r="J40" s="185"/>
      <c r="K40" s="4"/>
      <c r="L40" s="4"/>
      <c r="M40" s="4"/>
      <c r="N40" s="6"/>
      <c r="O40" s="3"/>
      <c r="P40" s="70"/>
      <c r="Q40" s="151" t="s">
        <v>51</v>
      </c>
      <c r="R40" s="151" t="s">
        <v>51</v>
      </c>
    </row>
    <row r="41" spans="1:255" ht="14" customHeight="1" thickBot="1">
      <c r="A41" s="196"/>
      <c r="B41" s="196"/>
      <c r="C41" s="196"/>
      <c r="D41" s="196"/>
      <c r="E41" s="196"/>
      <c r="F41" s="196"/>
      <c r="G41" s="196"/>
      <c r="H41" s="196"/>
      <c r="I41" s="196"/>
      <c r="J41" s="196"/>
      <c r="K41" s="23"/>
      <c r="L41" s="23"/>
      <c r="M41" s="23"/>
      <c r="N41" s="24"/>
      <c r="O41" s="25"/>
      <c r="P41" s="26"/>
      <c r="Q41" s="26"/>
      <c r="R41" s="26"/>
    </row>
    <row r="42" spans="1:255" ht="18" customHeight="1" thickBot="1">
      <c r="A42" s="197" t="s">
        <v>103</v>
      </c>
      <c r="B42" s="198"/>
      <c r="C42" s="198"/>
      <c r="D42" s="198"/>
      <c r="E42" s="198"/>
      <c r="F42" s="198"/>
      <c r="G42" s="198"/>
      <c r="H42" s="198"/>
      <c r="I42" s="198"/>
      <c r="J42" s="199"/>
      <c r="K42" s="51" t="s">
        <v>29</v>
      </c>
      <c r="L42" s="51" t="s">
        <v>93</v>
      </c>
      <c r="M42" s="51" t="s">
        <v>7</v>
      </c>
      <c r="N42" s="52" t="s">
        <v>46</v>
      </c>
      <c r="O42" s="3"/>
      <c r="P42" s="122" t="s">
        <v>48</v>
      </c>
      <c r="Q42" s="122" t="s">
        <v>49</v>
      </c>
      <c r="R42" s="122" t="s">
        <v>78</v>
      </c>
    </row>
    <row r="43" spans="1:255" ht="25" customHeight="1" thickBot="1">
      <c r="A43" s="186" t="s">
        <v>8</v>
      </c>
      <c r="B43" s="164"/>
      <c r="C43" s="164"/>
      <c r="D43" s="164"/>
      <c r="E43" s="164"/>
      <c r="F43" s="164"/>
      <c r="G43" s="164"/>
      <c r="H43" s="164"/>
      <c r="I43" s="164"/>
      <c r="J43" s="164"/>
      <c r="K43" s="164"/>
      <c r="L43" s="164"/>
      <c r="M43" s="164"/>
      <c r="N43" s="165"/>
      <c r="ID43"/>
      <c r="IE43"/>
      <c r="IF43"/>
      <c r="IG43"/>
      <c r="IH43"/>
      <c r="II43"/>
      <c r="IJ43"/>
      <c r="IK43"/>
      <c r="IL43"/>
      <c r="IM43"/>
      <c r="IN43"/>
      <c r="IO43"/>
      <c r="IP43"/>
      <c r="IQ43"/>
      <c r="IR43"/>
      <c r="IS43"/>
      <c r="IT43"/>
      <c r="IU43"/>
    </row>
    <row r="44" spans="1:255" ht="17" customHeight="1" thickBot="1">
      <c r="A44" s="56">
        <v>24</v>
      </c>
      <c r="B44" s="96"/>
      <c r="C44" s="97" t="s">
        <v>74</v>
      </c>
      <c r="D44" s="98"/>
      <c r="E44" s="200" t="s">
        <v>9</v>
      </c>
      <c r="F44" s="201"/>
      <c r="G44" s="201"/>
      <c r="H44" s="201"/>
      <c r="I44" s="201"/>
      <c r="J44" s="202"/>
      <c r="K44" s="54"/>
      <c r="L44" s="54"/>
      <c r="M44" s="54"/>
      <c r="N44" s="55"/>
      <c r="O44" s="3"/>
      <c r="P44" s="70"/>
      <c r="Q44" s="151" t="s">
        <v>51</v>
      </c>
      <c r="R44" s="151" t="s">
        <v>51</v>
      </c>
    </row>
    <row r="45" spans="1:255" ht="17" customHeight="1" thickBot="1">
      <c r="A45" s="9">
        <v>25</v>
      </c>
      <c r="B45" s="191" t="s">
        <v>44</v>
      </c>
      <c r="C45" s="192"/>
      <c r="D45" s="192"/>
      <c r="E45" s="192"/>
      <c r="F45" s="192"/>
      <c r="G45" s="192"/>
      <c r="H45" s="192"/>
      <c r="I45" s="192"/>
      <c r="J45" s="193"/>
      <c r="K45" s="4"/>
      <c r="L45" s="4"/>
      <c r="M45" s="4"/>
      <c r="N45" s="6"/>
      <c r="O45" s="3"/>
      <c r="P45" s="120" t="s">
        <v>51</v>
      </c>
      <c r="Q45" s="120" t="s">
        <v>51</v>
      </c>
      <c r="R45" s="120" t="s">
        <v>51</v>
      </c>
    </row>
    <row r="46" spans="1:255" ht="17" customHeight="1" thickBot="1">
      <c r="A46" s="9">
        <v>26</v>
      </c>
      <c r="B46" s="191" t="s">
        <v>117</v>
      </c>
      <c r="C46" s="192"/>
      <c r="D46" s="192"/>
      <c r="E46" s="192"/>
      <c r="F46" s="192"/>
      <c r="G46" s="192"/>
      <c r="H46" s="192"/>
      <c r="I46" s="192"/>
      <c r="J46" s="193"/>
      <c r="K46" s="4"/>
      <c r="L46" s="4"/>
      <c r="M46" s="4"/>
      <c r="N46" s="15"/>
      <c r="O46" s="3"/>
      <c r="P46" s="120" t="s">
        <v>51</v>
      </c>
      <c r="Q46" s="120" t="s">
        <v>51</v>
      </c>
      <c r="R46" s="120" t="s">
        <v>51</v>
      </c>
    </row>
    <row r="47" spans="1:255" ht="17" customHeight="1" thickBot="1">
      <c r="A47" s="9">
        <v>27</v>
      </c>
      <c r="B47" s="191" t="s">
        <v>118</v>
      </c>
      <c r="C47" s="192"/>
      <c r="D47" s="192"/>
      <c r="E47" s="192"/>
      <c r="F47" s="192"/>
      <c r="G47" s="192"/>
      <c r="H47" s="192"/>
      <c r="I47" s="192"/>
      <c r="J47" s="193"/>
      <c r="K47" s="4"/>
      <c r="L47" s="4"/>
      <c r="M47" s="4"/>
      <c r="N47" s="21"/>
      <c r="O47" s="3"/>
      <c r="P47" s="70"/>
      <c r="Q47" s="120" t="s">
        <v>119</v>
      </c>
      <c r="R47" s="120" t="s">
        <v>120</v>
      </c>
    </row>
    <row r="48" spans="1:255" ht="17" customHeight="1" thickBot="1">
      <c r="A48" s="9">
        <v>28</v>
      </c>
      <c r="B48" s="191" t="s">
        <v>121</v>
      </c>
      <c r="C48" s="192"/>
      <c r="D48" s="192"/>
      <c r="E48" s="192"/>
      <c r="F48" s="192"/>
      <c r="G48" s="192"/>
      <c r="H48" s="192"/>
      <c r="I48" s="192"/>
      <c r="J48" s="193"/>
      <c r="K48" s="4"/>
      <c r="L48" s="4"/>
      <c r="M48" s="4"/>
      <c r="N48" s="27"/>
      <c r="O48" s="3"/>
      <c r="P48" s="70"/>
      <c r="Q48" s="120" t="s">
        <v>51</v>
      </c>
      <c r="R48" s="120" t="s">
        <v>51</v>
      </c>
    </row>
    <row r="49" spans="1:18" ht="17" customHeight="1" thickBot="1">
      <c r="A49" s="16">
        <v>29</v>
      </c>
      <c r="B49" s="191" t="s">
        <v>122</v>
      </c>
      <c r="C49" s="192"/>
      <c r="D49" s="192"/>
      <c r="E49" s="192"/>
      <c r="F49" s="192"/>
      <c r="G49" s="192"/>
      <c r="H49" s="192"/>
      <c r="I49" s="192"/>
      <c r="J49" s="193"/>
      <c r="K49" s="4"/>
      <c r="L49" s="4"/>
      <c r="M49" s="4"/>
      <c r="N49" s="27"/>
      <c r="O49" s="3"/>
      <c r="P49" s="70"/>
      <c r="Q49" s="70"/>
      <c r="R49" s="149" t="s">
        <v>51</v>
      </c>
    </row>
    <row r="50" spans="1:18" ht="17" customHeight="1" thickBot="1">
      <c r="A50" s="16">
        <v>30</v>
      </c>
      <c r="B50" s="191" t="s">
        <v>123</v>
      </c>
      <c r="C50" s="192"/>
      <c r="D50" s="192"/>
      <c r="E50" s="192"/>
      <c r="F50" s="192"/>
      <c r="G50" s="192"/>
      <c r="H50" s="192"/>
      <c r="I50" s="192"/>
      <c r="J50" s="193"/>
      <c r="K50" s="4"/>
      <c r="L50" s="4"/>
      <c r="M50" s="4"/>
      <c r="N50" s="27"/>
      <c r="O50" s="3"/>
      <c r="P50" s="70"/>
      <c r="Q50" s="70"/>
      <c r="R50" s="149" t="s">
        <v>51</v>
      </c>
    </row>
    <row r="51" spans="1:18" ht="14" customHeight="1" thickBot="1">
      <c r="A51" s="196"/>
      <c r="B51" s="196"/>
      <c r="C51" s="196"/>
      <c r="D51" s="196"/>
      <c r="E51" s="196"/>
      <c r="F51" s="196"/>
      <c r="G51" s="196"/>
      <c r="H51" s="196"/>
      <c r="I51" s="196"/>
      <c r="J51" s="196"/>
      <c r="K51" s="24"/>
      <c r="L51" s="24"/>
      <c r="M51" s="24"/>
      <c r="N51" s="28"/>
      <c r="O51" s="25"/>
      <c r="P51" s="29"/>
      <c r="Q51" s="29"/>
      <c r="R51" s="29"/>
    </row>
    <row r="52" spans="1:18" ht="18" customHeight="1" thickBot="1">
      <c r="A52" s="203" t="s">
        <v>124</v>
      </c>
      <c r="B52" s="204"/>
      <c r="C52" s="204"/>
      <c r="D52" s="204"/>
      <c r="E52" s="204"/>
      <c r="F52" s="204"/>
      <c r="G52" s="204"/>
      <c r="H52" s="204"/>
      <c r="I52" s="204"/>
      <c r="J52" s="205"/>
      <c r="K52" s="51" t="s">
        <v>29</v>
      </c>
      <c r="L52" s="51" t="s">
        <v>93</v>
      </c>
      <c r="M52" s="51" t="s">
        <v>7</v>
      </c>
      <c r="N52" s="2" t="s">
        <v>46</v>
      </c>
      <c r="O52" s="3"/>
      <c r="P52" s="123" t="s">
        <v>48</v>
      </c>
      <c r="Q52" s="123" t="s">
        <v>49</v>
      </c>
      <c r="R52" s="123" t="s">
        <v>50</v>
      </c>
    </row>
    <row r="53" spans="1:18" ht="17" customHeight="1" thickBot="1">
      <c r="A53" s="30">
        <v>31</v>
      </c>
      <c r="B53" s="206" t="s">
        <v>52</v>
      </c>
      <c r="C53" s="207"/>
      <c r="D53" s="207"/>
      <c r="E53" s="207"/>
      <c r="F53" s="207"/>
      <c r="G53" s="207"/>
      <c r="H53" s="207"/>
      <c r="I53" s="207"/>
      <c r="J53" s="208"/>
      <c r="K53" s="4"/>
      <c r="L53" s="4"/>
      <c r="M53" s="4"/>
      <c r="N53" s="5"/>
      <c r="O53" s="3"/>
      <c r="P53" s="151" t="s">
        <v>51</v>
      </c>
      <c r="Q53" s="151" t="s">
        <v>51</v>
      </c>
      <c r="R53" s="151" t="s">
        <v>51</v>
      </c>
    </row>
    <row r="54" spans="1:18" ht="17" customHeight="1" thickBot="1">
      <c r="A54" s="30">
        <v>32</v>
      </c>
      <c r="B54" s="206" t="s">
        <v>11</v>
      </c>
      <c r="C54" s="207"/>
      <c r="D54" s="207"/>
      <c r="E54" s="207"/>
      <c r="F54" s="207"/>
      <c r="G54" s="207"/>
      <c r="H54" s="207"/>
      <c r="I54" s="207"/>
      <c r="J54" s="208"/>
      <c r="K54" s="4"/>
      <c r="L54" s="4"/>
      <c r="M54" s="4"/>
      <c r="N54" s="5"/>
      <c r="O54" s="3"/>
      <c r="P54" s="151" t="s">
        <v>12</v>
      </c>
      <c r="Q54" s="151" t="s">
        <v>13</v>
      </c>
      <c r="R54" s="151" t="s">
        <v>14</v>
      </c>
    </row>
    <row r="55" spans="1:18" ht="17" customHeight="1" thickBot="1">
      <c r="A55" s="30">
        <v>33</v>
      </c>
      <c r="B55" s="206" t="s">
        <v>15</v>
      </c>
      <c r="C55" s="207"/>
      <c r="D55" s="207"/>
      <c r="E55" s="207"/>
      <c r="F55" s="207"/>
      <c r="G55" s="207"/>
      <c r="H55" s="207"/>
      <c r="I55" s="207"/>
      <c r="J55" s="208"/>
      <c r="K55" s="4"/>
      <c r="L55" s="4"/>
      <c r="M55" s="4"/>
      <c r="N55" s="5"/>
      <c r="O55" s="3"/>
      <c r="P55" s="70"/>
      <c r="Q55" s="151" t="s">
        <v>51</v>
      </c>
      <c r="R55" s="151" t="s">
        <v>51</v>
      </c>
    </row>
    <row r="56" spans="1:18" ht="37.75" customHeight="1" thickBot="1">
      <c r="A56" s="209"/>
      <c r="B56" s="209"/>
      <c r="C56" s="209"/>
      <c r="D56" s="209"/>
      <c r="E56" s="209"/>
      <c r="F56" s="209"/>
      <c r="G56" s="209"/>
      <c r="H56" s="209"/>
      <c r="I56" s="209"/>
      <c r="J56" s="209"/>
      <c r="K56" s="31"/>
      <c r="L56" s="31"/>
      <c r="M56" s="31"/>
      <c r="N56" s="32"/>
      <c r="O56" s="25"/>
      <c r="P56" s="26"/>
      <c r="Q56" s="26"/>
      <c r="R56" s="26"/>
    </row>
    <row r="57" spans="1:18" ht="14" customHeight="1" thickBot="1">
      <c r="A57" s="203" t="s">
        <v>20</v>
      </c>
      <c r="B57" s="204"/>
      <c r="C57" s="204"/>
      <c r="D57" s="204"/>
      <c r="E57" s="204"/>
      <c r="F57" s="204"/>
      <c r="G57" s="204"/>
      <c r="H57" s="204"/>
      <c r="I57" s="204"/>
      <c r="J57" s="205"/>
      <c r="K57" s="51" t="s">
        <v>29</v>
      </c>
      <c r="L57" s="51" t="s">
        <v>93</v>
      </c>
      <c r="M57" s="51" t="s">
        <v>7</v>
      </c>
      <c r="N57" s="2" t="s">
        <v>46</v>
      </c>
      <c r="O57" s="3"/>
      <c r="P57" s="123" t="s">
        <v>48</v>
      </c>
      <c r="Q57" s="123" t="s">
        <v>49</v>
      </c>
      <c r="R57" s="123" t="s">
        <v>50</v>
      </c>
    </row>
    <row r="58" spans="1:18" ht="17" customHeight="1" thickBot="1">
      <c r="A58" s="33">
        <v>34</v>
      </c>
      <c r="B58" s="183" t="s">
        <v>35</v>
      </c>
      <c r="C58" s="184"/>
      <c r="D58" s="184"/>
      <c r="E58" s="184"/>
      <c r="F58" s="184"/>
      <c r="G58" s="184"/>
      <c r="H58" s="184"/>
      <c r="I58" s="184"/>
      <c r="J58" s="185"/>
      <c r="K58" s="4"/>
      <c r="L58" s="4"/>
      <c r="M58" s="4"/>
      <c r="N58" s="5"/>
      <c r="O58" s="3"/>
      <c r="P58" s="152" t="s">
        <v>51</v>
      </c>
      <c r="Q58" s="152" t="s">
        <v>51</v>
      </c>
      <c r="R58" s="152" t="s">
        <v>51</v>
      </c>
    </row>
    <row r="59" spans="1:18" ht="17" customHeight="1" thickBot="1">
      <c r="A59" s="33">
        <v>35</v>
      </c>
      <c r="B59" s="183" t="s">
        <v>36</v>
      </c>
      <c r="C59" s="184"/>
      <c r="D59" s="184"/>
      <c r="E59" s="184"/>
      <c r="F59" s="184"/>
      <c r="G59" s="184"/>
      <c r="H59" s="184"/>
      <c r="I59" s="184"/>
      <c r="J59" s="185"/>
      <c r="K59" s="4"/>
      <c r="L59" s="4"/>
      <c r="M59" s="4"/>
      <c r="N59" s="5"/>
      <c r="O59" s="3"/>
      <c r="P59" s="70"/>
      <c r="Q59" s="152" t="s">
        <v>51</v>
      </c>
      <c r="R59" s="152" t="s">
        <v>51</v>
      </c>
    </row>
    <row r="60" spans="1:18" ht="17" customHeight="1" thickBot="1">
      <c r="A60" s="33">
        <v>36</v>
      </c>
      <c r="B60" s="183" t="s">
        <v>64</v>
      </c>
      <c r="C60" s="184"/>
      <c r="D60" s="184"/>
      <c r="E60" s="184"/>
      <c r="F60" s="184"/>
      <c r="G60" s="184"/>
      <c r="H60" s="184"/>
      <c r="I60" s="184"/>
      <c r="J60" s="185"/>
      <c r="K60" s="4"/>
      <c r="L60" s="4"/>
      <c r="M60" s="4"/>
      <c r="N60" s="5"/>
      <c r="O60" s="3"/>
      <c r="P60" s="70"/>
      <c r="Q60" s="70"/>
      <c r="R60" s="152" t="s">
        <v>51</v>
      </c>
    </row>
    <row r="61" spans="1:18" ht="17" customHeight="1" thickBot="1">
      <c r="A61" s="33">
        <v>37</v>
      </c>
      <c r="B61" s="183" t="s">
        <v>65</v>
      </c>
      <c r="C61" s="184"/>
      <c r="D61" s="184"/>
      <c r="E61" s="184"/>
      <c r="F61" s="184"/>
      <c r="G61" s="184"/>
      <c r="H61" s="184"/>
      <c r="I61" s="184"/>
      <c r="J61" s="185"/>
      <c r="K61" s="4"/>
      <c r="L61" s="4"/>
      <c r="M61" s="4"/>
      <c r="N61" s="5"/>
      <c r="O61" s="3"/>
      <c r="P61" s="70"/>
      <c r="Q61" s="70"/>
      <c r="R61" s="152" t="s">
        <v>51</v>
      </c>
    </row>
    <row r="62" spans="1:18" ht="17" customHeight="1" thickBot="1">
      <c r="A62" s="33">
        <v>38</v>
      </c>
      <c r="B62" s="183" t="s">
        <v>66</v>
      </c>
      <c r="C62" s="184"/>
      <c r="D62" s="184"/>
      <c r="E62" s="184"/>
      <c r="F62" s="184"/>
      <c r="G62" s="184"/>
      <c r="H62" s="184"/>
      <c r="I62" s="184"/>
      <c r="J62" s="185"/>
      <c r="K62" s="4"/>
      <c r="L62" s="4"/>
      <c r="M62" s="4"/>
      <c r="N62" s="15"/>
      <c r="O62" s="3"/>
      <c r="P62" s="70"/>
      <c r="Q62" s="152" t="s">
        <v>51</v>
      </c>
      <c r="R62" s="152" t="s">
        <v>51</v>
      </c>
    </row>
    <row r="63" spans="1:18" ht="17" customHeight="1" thickBot="1">
      <c r="A63" s="33">
        <v>39</v>
      </c>
      <c r="B63" s="183" t="s">
        <v>67</v>
      </c>
      <c r="C63" s="184"/>
      <c r="D63" s="184"/>
      <c r="E63" s="184"/>
      <c r="F63" s="184"/>
      <c r="G63" s="184"/>
      <c r="H63" s="184"/>
      <c r="I63" s="184"/>
      <c r="J63" s="185"/>
      <c r="K63" s="4"/>
      <c r="L63" s="4"/>
      <c r="M63" s="4"/>
      <c r="N63" s="15"/>
      <c r="O63" s="3"/>
      <c r="P63" s="70"/>
      <c r="Q63" s="152" t="s">
        <v>51</v>
      </c>
      <c r="R63" s="152" t="s">
        <v>51</v>
      </c>
    </row>
    <row r="64" spans="1:18" ht="17" customHeight="1" thickBot="1">
      <c r="A64" s="33">
        <v>40</v>
      </c>
      <c r="B64" s="183" t="s">
        <v>68</v>
      </c>
      <c r="C64" s="184"/>
      <c r="D64" s="184"/>
      <c r="E64" s="184"/>
      <c r="F64" s="184"/>
      <c r="G64" s="184"/>
      <c r="H64" s="184"/>
      <c r="I64" s="184"/>
      <c r="J64" s="185"/>
      <c r="K64" s="4"/>
      <c r="L64" s="4"/>
      <c r="M64" s="4"/>
      <c r="N64" s="15"/>
      <c r="O64" s="3"/>
      <c r="P64" s="70"/>
      <c r="Q64" s="152" t="s">
        <v>69</v>
      </c>
      <c r="R64" s="152" t="s">
        <v>70</v>
      </c>
    </row>
    <row r="65" spans="1:255" ht="13.75" customHeight="1" thickBot="1">
      <c r="A65" s="210"/>
      <c r="B65" s="210"/>
      <c r="C65" s="210"/>
      <c r="D65" s="210"/>
      <c r="E65" s="210"/>
      <c r="F65" s="210"/>
      <c r="G65" s="210"/>
      <c r="H65" s="210"/>
      <c r="I65" s="210"/>
      <c r="J65" s="210"/>
      <c r="K65" s="106"/>
      <c r="L65" s="106"/>
      <c r="M65" s="106"/>
      <c r="N65" s="34"/>
      <c r="O65" s="25"/>
      <c r="P65" s="35"/>
      <c r="Q65" s="35"/>
      <c r="R65" s="35"/>
    </row>
    <row r="66" spans="1:255" ht="17" customHeight="1" thickBot="1">
      <c r="A66" s="197" t="s">
        <v>10</v>
      </c>
      <c r="B66" s="198"/>
      <c r="C66" s="198"/>
      <c r="D66" s="198"/>
      <c r="E66" s="198"/>
      <c r="F66" s="198"/>
      <c r="G66" s="198"/>
      <c r="H66" s="198"/>
      <c r="I66" s="198"/>
      <c r="J66" s="199"/>
      <c r="K66" s="51" t="s">
        <v>29</v>
      </c>
      <c r="L66" s="51" t="s">
        <v>93</v>
      </c>
      <c r="M66" s="51" t="s">
        <v>7</v>
      </c>
      <c r="N66" s="52" t="s">
        <v>46</v>
      </c>
      <c r="O66" s="3"/>
      <c r="P66" s="122" t="s">
        <v>48</v>
      </c>
      <c r="Q66" s="122" t="s">
        <v>49</v>
      </c>
      <c r="R66" s="122" t="s">
        <v>50</v>
      </c>
    </row>
    <row r="67" spans="1:255" ht="17" customHeight="1" thickBot="1">
      <c r="A67" s="187" t="s">
        <v>21</v>
      </c>
      <c r="B67" s="164"/>
      <c r="C67" s="164"/>
      <c r="D67" s="164"/>
      <c r="E67" s="164"/>
      <c r="F67" s="164"/>
      <c r="G67" s="164"/>
      <c r="H67" s="164"/>
      <c r="I67" s="164"/>
      <c r="J67" s="164"/>
      <c r="K67" s="164"/>
      <c r="L67" s="164"/>
      <c r="M67" s="164"/>
      <c r="N67" s="165"/>
      <c r="IE67"/>
      <c r="IF67"/>
      <c r="IG67"/>
      <c r="IH67"/>
      <c r="II67"/>
      <c r="IJ67"/>
      <c r="IK67"/>
      <c r="IL67"/>
      <c r="IM67"/>
      <c r="IN67"/>
      <c r="IO67"/>
      <c r="IP67"/>
      <c r="IQ67"/>
      <c r="IR67"/>
      <c r="IS67"/>
      <c r="IT67"/>
      <c r="IU67"/>
    </row>
    <row r="68" spans="1:255" ht="17" customHeight="1" thickBot="1">
      <c r="A68" s="64">
        <v>40</v>
      </c>
      <c r="B68" s="190" t="s">
        <v>71</v>
      </c>
      <c r="C68" s="194"/>
      <c r="D68" s="194"/>
      <c r="E68" s="194"/>
      <c r="F68" s="194"/>
      <c r="G68" s="194"/>
      <c r="H68" s="194"/>
      <c r="I68" s="194"/>
      <c r="J68" s="195"/>
      <c r="K68" s="54"/>
      <c r="L68" s="4"/>
      <c r="M68" s="4"/>
      <c r="N68" s="65"/>
      <c r="O68" s="3"/>
      <c r="P68" s="66" t="s">
        <v>94</v>
      </c>
      <c r="Q68" s="66" t="s">
        <v>94</v>
      </c>
      <c r="R68" s="66" t="s">
        <v>94</v>
      </c>
    </row>
    <row r="69" spans="1:255" ht="17" customHeight="1" thickBot="1">
      <c r="A69" s="36">
        <v>41</v>
      </c>
      <c r="B69" s="183" t="s">
        <v>6</v>
      </c>
      <c r="C69" s="184"/>
      <c r="D69" s="184"/>
      <c r="E69" s="184"/>
      <c r="F69" s="184"/>
      <c r="G69" s="184"/>
      <c r="H69" s="184"/>
      <c r="I69" s="184"/>
      <c r="J69" s="185"/>
      <c r="K69" s="4"/>
      <c r="L69" s="4"/>
      <c r="M69" s="4"/>
      <c r="N69" s="37"/>
      <c r="O69" s="3"/>
      <c r="P69" s="70"/>
      <c r="Q69" s="66" t="s">
        <v>94</v>
      </c>
      <c r="R69" s="66" t="s">
        <v>94</v>
      </c>
    </row>
    <row r="70" spans="1:255" ht="17" customHeight="1" thickBot="1">
      <c r="A70" s="38">
        <v>42</v>
      </c>
      <c r="B70" s="183" t="s">
        <v>16</v>
      </c>
      <c r="C70" s="184"/>
      <c r="D70" s="184"/>
      <c r="E70" s="184"/>
      <c r="F70" s="184"/>
      <c r="G70" s="184"/>
      <c r="H70" s="184"/>
      <c r="I70" s="184"/>
      <c r="J70" s="185"/>
      <c r="K70" s="4"/>
      <c r="L70" s="4"/>
      <c r="M70" s="4"/>
      <c r="N70" s="37"/>
      <c r="O70" s="3"/>
      <c r="P70" s="70"/>
      <c r="Q70" s="70"/>
      <c r="R70" s="66" t="s">
        <v>94</v>
      </c>
    </row>
    <row r="71" spans="1:255" ht="17" customHeight="1" thickBot="1">
      <c r="A71" s="38">
        <v>43</v>
      </c>
      <c r="B71" s="206" t="s">
        <v>17</v>
      </c>
      <c r="C71" s="207"/>
      <c r="D71" s="207"/>
      <c r="E71" s="207"/>
      <c r="F71" s="207"/>
      <c r="G71" s="207"/>
      <c r="H71" s="207"/>
      <c r="I71" s="207"/>
      <c r="J71" s="208"/>
      <c r="K71" s="4"/>
      <c r="L71" s="4"/>
      <c r="M71" s="4"/>
      <c r="N71" s="37"/>
      <c r="O71" s="3"/>
      <c r="P71" s="70"/>
      <c r="Q71" s="66" t="s">
        <v>94</v>
      </c>
      <c r="R71" s="66" t="s">
        <v>94</v>
      </c>
    </row>
    <row r="72" spans="1:255" ht="17" customHeight="1" thickBot="1">
      <c r="A72" s="38">
        <v>44</v>
      </c>
      <c r="B72" s="206" t="s">
        <v>73</v>
      </c>
      <c r="C72" s="207"/>
      <c r="D72" s="207"/>
      <c r="E72" s="207"/>
      <c r="F72" s="207"/>
      <c r="G72" s="207"/>
      <c r="H72" s="207"/>
      <c r="I72" s="207"/>
      <c r="J72" s="208"/>
      <c r="K72" s="4"/>
      <c r="L72" s="4"/>
      <c r="M72" s="4"/>
      <c r="N72" s="21"/>
      <c r="O72" s="3"/>
      <c r="P72" s="70"/>
      <c r="Q72" s="66" t="s">
        <v>94</v>
      </c>
      <c r="R72" s="66" t="s">
        <v>94</v>
      </c>
    </row>
    <row r="73" spans="1:255" ht="17" customHeight="1" thickBot="1">
      <c r="A73" s="38">
        <v>45</v>
      </c>
      <c r="B73" s="206" t="s">
        <v>77</v>
      </c>
      <c r="C73" s="207"/>
      <c r="D73" s="207"/>
      <c r="E73" s="207"/>
      <c r="F73" s="207"/>
      <c r="G73" s="207"/>
      <c r="H73" s="207"/>
      <c r="I73" s="207"/>
      <c r="J73" s="208"/>
      <c r="K73" s="4"/>
      <c r="L73" s="4"/>
      <c r="M73" s="4"/>
      <c r="N73" s="27"/>
      <c r="O73" s="3"/>
      <c r="P73" s="70"/>
      <c r="Q73" s="66" t="s">
        <v>94</v>
      </c>
      <c r="R73" s="66" t="s">
        <v>94</v>
      </c>
    </row>
    <row r="74" spans="1:255" ht="17" customHeight="1" thickBot="1">
      <c r="A74" s="38">
        <v>46</v>
      </c>
      <c r="B74" s="206" t="s">
        <v>60</v>
      </c>
      <c r="C74" s="207"/>
      <c r="D74" s="207"/>
      <c r="E74" s="207"/>
      <c r="F74" s="207"/>
      <c r="G74" s="207"/>
      <c r="H74" s="207"/>
      <c r="I74" s="207"/>
      <c r="J74" s="208"/>
      <c r="K74" s="4"/>
      <c r="L74" s="4"/>
      <c r="M74" s="4"/>
      <c r="N74" s="39"/>
      <c r="O74" s="3"/>
      <c r="P74" s="70"/>
      <c r="Q74" s="66" t="s">
        <v>94</v>
      </c>
      <c r="R74" s="66" t="s">
        <v>94</v>
      </c>
    </row>
    <row r="75" spans="1:255" ht="17" customHeight="1" thickBot="1">
      <c r="A75" s="66">
        <v>47</v>
      </c>
      <c r="B75" s="213" t="s">
        <v>86</v>
      </c>
      <c r="C75" s="214"/>
      <c r="D75" s="214"/>
      <c r="E75" s="214"/>
      <c r="F75" s="214"/>
      <c r="G75" s="214"/>
      <c r="H75" s="214"/>
      <c r="I75" s="214"/>
      <c r="J75" s="215"/>
      <c r="K75" s="4"/>
      <c r="L75" s="59"/>
      <c r="M75" s="59"/>
      <c r="N75" s="67"/>
      <c r="O75" s="3"/>
      <c r="P75" s="70"/>
      <c r="Q75" s="70"/>
      <c r="R75" s="66" t="s">
        <v>94</v>
      </c>
    </row>
    <row r="76" spans="1:255" ht="17" customHeight="1" thickBot="1">
      <c r="A76" s="216" t="s">
        <v>4</v>
      </c>
      <c r="B76" s="164"/>
      <c r="C76" s="164"/>
      <c r="D76" s="164"/>
      <c r="E76" s="164"/>
      <c r="F76" s="164"/>
      <c r="G76" s="164"/>
      <c r="H76" s="164"/>
      <c r="I76" s="164"/>
      <c r="J76" s="164"/>
      <c r="K76" s="164"/>
      <c r="L76" s="164"/>
      <c r="M76" s="164"/>
      <c r="N76" s="165"/>
      <c r="P76" s="122" t="s">
        <v>48</v>
      </c>
      <c r="Q76" s="122" t="s">
        <v>49</v>
      </c>
      <c r="R76" s="122" t="s">
        <v>78</v>
      </c>
      <c r="ID76"/>
      <c r="IE76"/>
      <c r="IF76"/>
      <c r="IG76"/>
      <c r="IH76"/>
      <c r="II76"/>
      <c r="IJ76"/>
      <c r="IK76"/>
      <c r="IL76"/>
      <c r="IM76"/>
      <c r="IN76"/>
      <c r="IO76"/>
      <c r="IP76"/>
      <c r="IQ76"/>
      <c r="IR76"/>
      <c r="IS76"/>
      <c r="IT76"/>
      <c r="IU76"/>
    </row>
    <row r="77" spans="1:255" ht="17" customHeight="1" thickBot="1">
      <c r="A77" s="68">
        <v>48</v>
      </c>
      <c r="B77" s="217" t="s">
        <v>104</v>
      </c>
      <c r="C77" s="218"/>
      <c r="D77" s="218"/>
      <c r="E77" s="218"/>
      <c r="F77" s="218"/>
      <c r="G77" s="218"/>
      <c r="H77" s="218"/>
      <c r="I77" s="218"/>
      <c r="J77" s="219"/>
      <c r="K77" s="54"/>
      <c r="L77" s="54"/>
      <c r="M77" s="54"/>
      <c r="N77" s="69"/>
      <c r="O77" s="3"/>
      <c r="P77" s="70"/>
      <c r="Q77" s="120" t="s">
        <v>51</v>
      </c>
      <c r="R77" s="120" t="s">
        <v>51</v>
      </c>
    </row>
    <row r="78" spans="1:255" ht="17" customHeight="1" thickBot="1">
      <c r="A78" s="40">
        <v>49</v>
      </c>
      <c r="B78" s="220" t="s">
        <v>105</v>
      </c>
      <c r="C78" s="221"/>
      <c r="D78" s="221"/>
      <c r="E78" s="221"/>
      <c r="F78" s="221"/>
      <c r="G78" s="221"/>
      <c r="H78" s="221"/>
      <c r="I78" s="221"/>
      <c r="J78" s="222"/>
      <c r="K78" s="4"/>
      <c r="L78" s="4"/>
      <c r="M78" s="4"/>
      <c r="N78" s="39"/>
      <c r="O78" s="3"/>
      <c r="P78" s="70"/>
      <c r="Q78" s="70"/>
      <c r="R78" s="120" t="s">
        <v>51</v>
      </c>
    </row>
    <row r="79" spans="1:255" ht="17" customHeight="1" thickBot="1">
      <c r="A79" s="41">
        <v>50</v>
      </c>
      <c r="B79" s="223" t="s">
        <v>106</v>
      </c>
      <c r="C79" s="224"/>
      <c r="D79" s="224"/>
      <c r="E79" s="224"/>
      <c r="F79" s="224"/>
      <c r="G79" s="224"/>
      <c r="H79" s="224"/>
      <c r="I79" s="224"/>
      <c r="J79" s="225"/>
      <c r="K79" s="4"/>
      <c r="L79" s="4"/>
      <c r="M79" s="4"/>
      <c r="N79" s="39"/>
      <c r="O79" s="3"/>
      <c r="P79" s="70"/>
      <c r="Q79" s="70"/>
      <c r="R79" s="149" t="s">
        <v>51</v>
      </c>
    </row>
    <row r="80" spans="1:255" ht="17" customHeight="1" thickBot="1">
      <c r="A80" s="40">
        <v>51</v>
      </c>
      <c r="B80" s="226" t="s">
        <v>107</v>
      </c>
      <c r="C80" s="227"/>
      <c r="D80" s="227"/>
      <c r="E80" s="227"/>
      <c r="F80" s="227"/>
      <c r="G80" s="227"/>
      <c r="H80" s="227"/>
      <c r="I80" s="227"/>
      <c r="J80" s="228"/>
      <c r="K80" s="4"/>
      <c r="L80" s="4"/>
      <c r="M80" s="4"/>
      <c r="N80" s="39"/>
      <c r="O80" s="3"/>
      <c r="P80" s="70"/>
      <c r="Q80" s="120" t="s">
        <v>51</v>
      </c>
      <c r="R80" s="120" t="s">
        <v>51</v>
      </c>
    </row>
    <row r="81" spans="1:255" ht="17" customHeight="1" thickBot="1">
      <c r="A81" s="40">
        <v>52</v>
      </c>
      <c r="B81" s="206" t="s">
        <v>108</v>
      </c>
      <c r="C81" s="207"/>
      <c r="D81" s="207"/>
      <c r="E81" s="207"/>
      <c r="F81" s="207"/>
      <c r="G81" s="207"/>
      <c r="H81" s="207"/>
      <c r="I81" s="207"/>
      <c r="J81" s="208"/>
      <c r="K81" s="4"/>
      <c r="L81" s="4"/>
      <c r="M81" s="4"/>
      <c r="N81" s="39"/>
      <c r="O81" s="3"/>
      <c r="P81" s="70"/>
      <c r="Q81" s="70"/>
      <c r="R81" s="120" t="s">
        <v>51</v>
      </c>
    </row>
    <row r="82" spans="1:255" ht="17" customHeight="1" thickBot="1">
      <c r="A82" s="40">
        <v>53</v>
      </c>
      <c r="B82" s="213" t="s">
        <v>109</v>
      </c>
      <c r="C82" s="214"/>
      <c r="D82" s="214"/>
      <c r="E82" s="214"/>
      <c r="F82" s="214"/>
      <c r="G82" s="214"/>
      <c r="H82" s="214"/>
      <c r="I82" s="214"/>
      <c r="J82" s="215"/>
      <c r="K82" s="4"/>
      <c r="L82" s="4"/>
      <c r="M82" s="4"/>
      <c r="N82" s="39"/>
      <c r="O82" s="3"/>
      <c r="P82" s="70"/>
      <c r="Q82" s="70"/>
      <c r="R82" s="120" t="s">
        <v>51</v>
      </c>
    </row>
    <row r="83" spans="1:255" ht="17" customHeight="1" thickBot="1">
      <c r="A83" s="42"/>
      <c r="B83" s="86"/>
      <c r="C83" s="99" t="s">
        <v>110</v>
      </c>
      <c r="D83" s="100"/>
      <c r="E83" s="229" t="s">
        <v>111</v>
      </c>
      <c r="F83" s="180"/>
      <c r="G83" s="180"/>
      <c r="H83" s="180"/>
      <c r="I83" s="180"/>
      <c r="J83" s="181"/>
      <c r="K83" s="4"/>
      <c r="L83" s="4"/>
      <c r="M83" s="4"/>
      <c r="N83" s="39"/>
      <c r="O83" s="3"/>
      <c r="P83" s="120" t="s">
        <v>51</v>
      </c>
      <c r="Q83" s="120" t="s">
        <v>51</v>
      </c>
      <c r="R83" s="120" t="s">
        <v>51</v>
      </c>
    </row>
    <row r="84" spans="1:255" ht="17" customHeight="1" thickBot="1">
      <c r="A84" s="43"/>
      <c r="B84" s="92"/>
      <c r="C84" s="92"/>
      <c r="D84" s="101"/>
      <c r="E84" s="230" t="s">
        <v>22</v>
      </c>
      <c r="F84" s="201"/>
      <c r="G84" s="201"/>
      <c r="H84" s="201"/>
      <c r="I84" s="201"/>
      <c r="J84" s="202"/>
      <c r="K84" s="4"/>
      <c r="L84" s="4"/>
      <c r="M84" s="4"/>
      <c r="N84" s="10"/>
      <c r="O84" s="3"/>
      <c r="P84" s="70"/>
      <c r="Q84" s="120" t="s">
        <v>51</v>
      </c>
      <c r="R84" s="120" t="s">
        <v>51</v>
      </c>
    </row>
    <row r="85" spans="1:255" ht="13" customHeight="1" thickBot="1"/>
    <row r="86" spans="1:255" ht="18" customHeight="1" thickBot="1">
      <c r="A86" s="231" t="s">
        <v>0</v>
      </c>
      <c r="B86" s="232"/>
      <c r="C86" s="232"/>
      <c r="D86" s="232"/>
      <c r="E86" s="232"/>
      <c r="F86" s="233"/>
      <c r="G86" s="51" t="s">
        <v>29</v>
      </c>
      <c r="H86" s="51" t="s">
        <v>93</v>
      </c>
      <c r="I86" s="51" t="s">
        <v>7</v>
      </c>
    </row>
    <row r="87" spans="1:255" s="50" customFormat="1" ht="17" customHeight="1" thickBot="1">
      <c r="A87" s="148"/>
      <c r="B87" s="211" t="s">
        <v>23</v>
      </c>
      <c r="C87" s="212"/>
      <c r="D87" s="212"/>
      <c r="E87" s="212"/>
      <c r="F87" s="102"/>
      <c r="G87" s="103">
        <f>COUNTIF(K84,"Oui")+COUNTIF(K83,"Oui")+COUNTIF(K82,"Oui")+COUNTIF(K81,"Oui")+COUNTIF(K80,"Oui")+COUNTIF(K78,"Oui")+COUNTIF(K77,"Oui")+COUNTIF(K48,"Oui")+COUNTIF(K47,"Oui")+COUNTIF(K46,"Oui")+COUNTIF(K45,"Oui")+COUNTIF(K33,"Oui")+COUNTIF(K17,"Oui")+COUNTIF(K16,"Oui")+COUNTIF(K15,"Oui")+COUNTIF(K14,"Oui")+COUNTIF(K13,"Oui")+COUNTIF(K12,"Oui")+COUNTIF(K11,"Oui")+COUNTIF(K10,"Oui")+COUNTIF(K9,"Oui")+COUNTIF(K8,"Oui")+COUNTIF(K7,"Oui")+COUNTIF(K6,"Oui")+0.5*(COUNTIF(K84,"Partiel")+COUNTIF(K83,"Partiel")+COUNTIF(K82,"Partiel")+COUNTIF(K81,"Partiel")+COUNTIF(K80,"Partiel")+COUNTIF(K78,"Partiel")+COUNTIF(K77,"Partiel")+COUNTIF(K48,"Partiel")+COUNTIF(K47,"Partiel")+COUNTIF(K46,"Partiel")+COUNTIF(K45,"Partiel")+COUNTIF(K33,"Partiel")+COUNTIF(K17,"Partiel")+COUNTIF(K16,"Partiel")+COUNTIF(K15,"Partiel")+COUNTIF(K14,"Partiel")+COUNTIF(K13,"Partiel")+COUNTIF(K12,"Partiel")+COUNTIF(K11,"Partiel")+COUNTIF(K10,"Partiel")+COUNTIF(K9,"Partiel")+COUNTIF(K8,"Partiel")+COUNTIF(K7,"Partiel")+COUNTIF(K6,"Partiel"))</f>
        <v>0</v>
      </c>
      <c r="H87" s="103">
        <f t="shared" ref="H87" si="0">COUNTIF(L84,"Oui")+COUNTIF(L83,"Oui")+COUNTIF(L82,"Oui")+COUNTIF(L81,"Oui")+COUNTIF(L80,"Oui")+COUNTIF(L78,"Oui")+COUNTIF(L77,"Oui")+COUNTIF(L48,"Oui")+COUNTIF(L47,"Oui")+COUNTIF(L46,"Oui")+COUNTIF(L45,"Oui")+COUNTIF(L33,"Oui")+COUNTIF(L17,"Oui")+COUNTIF(L16,"Oui")+COUNTIF(L15,"Oui")+COUNTIF(L14,"Oui")+COUNTIF(L13,"Oui")+COUNTIF(L12,"Oui")+COUNTIF(L11,"Oui")+COUNTIF(L10,"Oui")+COUNTIF(L9,"Oui")+COUNTIF(L8,"Oui")+COUNTIF(L7,"Oui")+COUNTIF(L6,"Oui")+0.5*(COUNTIF(L84,"Partiel")+COUNTIF(L83,"Partiel")+COUNTIF(L82,"Partiel")+COUNTIF(L81,"Partiel")+COUNTIF(L80,"Partiel")+COUNTIF(L78,"Partiel")+COUNTIF(L77,"Partiel")+COUNTIF(L48,"Partiel")+COUNTIF(L47,"Partiel")+COUNTIF(L46,"Partiel")+COUNTIF(L45,"Partiel")+COUNTIF(L33,"Partiel")+COUNTIF(L17,"Partiel")+COUNTIF(L16,"Partiel")+COUNTIF(L15,"Partiel")+COUNTIF(L14,"Partiel")+COUNTIF(L13,"Partiel")+COUNTIF(L12,"Partiel")+COUNTIF(L11,"Partiel")+COUNTIF(L10,"Partiel")+COUNTIF(L9,"Partiel")+COUNTIF(L8,"Partiel")+COUNTIF(L7,"Partiel")+COUNTIF(L6,"Partiel"))</f>
        <v>0</v>
      </c>
      <c r="I87" s="103">
        <f>COUNTIF(M84,"Oui")+COUNTIF(M83,"Oui")+COUNTIF(M82,"Oui")+COUNTIF(M81,"Oui")+COUNTIF(M80,"Oui")+COUNTIF(M78,"Oui")+COUNTIF(M77,"Oui")+COUNTIF(M48,"Oui")+COUNTIF(M47,"Oui")+COUNTIF(M46,"Oui")+COUNTIF(M45,"Oui")+COUNTIF(M33,"Oui")+COUNTIF(M17,"Oui")+COUNTIF(M16,"Oui")+COUNTIF(M15,"Oui")+COUNTIF(M14,"Oui")+COUNTIF(M13,"Oui")+COUNTIF(M12,"Oui")+COUNTIF(M11,"Oui")+COUNTIF(M10,"Oui")+COUNTIF(M9,"Oui")+COUNTIF(M8,"Oui")+COUNTIF(M7,"Oui")+COUNTIF(M6,"Oui")+0.5*(COUNTIF(M84,"Partiel")+COUNTIF(M83,"Partiel")+COUNTIF(M82,"Partiel")+COUNTIF(M81,"Partiel")+COUNTIF(M80,"Partiel")+COUNTIF(M78,"Partiel")+COUNTIF(M77,"Partiel")+COUNTIF(M48,"Partiel")+COUNTIF(M47,"Partiel")+COUNTIF(M46,"Partiel")+COUNTIF(M45,"Partiel")+COUNTIF(M33,"Partiel")+COUNTIF(M17,"Partiel")+COUNTIF(M16,"Partiel")+COUNTIF(M15,"Partiel")+COUNTIF(M14,"Partiel")+COUNTIF(M13,"Partiel")+COUNTIF(M12,"Partiel")+COUNTIF(M11,"Partiel")+COUNTIF(M10,"Partiel")+COUNTIF(M9,"Partiel")+COUNTIF(M8,"Partiel")+COUNTIF(M7,"Partiel")+COUNTIF(M6,"Partiel"))</f>
        <v>0</v>
      </c>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c r="EX87" s="49"/>
      <c r="EY87" s="49"/>
      <c r="EZ87" s="49"/>
      <c r="FA87" s="49"/>
      <c r="FB87" s="49"/>
      <c r="FC87" s="49"/>
      <c r="FD87" s="49"/>
      <c r="FE87" s="49"/>
      <c r="FF87" s="49"/>
      <c r="FG87" s="49"/>
      <c r="FH87" s="49"/>
      <c r="FI87" s="49"/>
      <c r="FJ87" s="49"/>
      <c r="FK87" s="49"/>
      <c r="FL87" s="49"/>
      <c r="FM87" s="49"/>
      <c r="FN87" s="49"/>
      <c r="FO87" s="49"/>
      <c r="FP87" s="49"/>
      <c r="FQ87" s="49"/>
      <c r="FR87" s="49"/>
      <c r="FS87" s="49"/>
      <c r="FT87" s="49"/>
      <c r="FU87" s="49"/>
      <c r="FV87" s="49"/>
      <c r="FW87" s="49"/>
      <c r="FX87" s="49"/>
      <c r="FY87" s="49"/>
      <c r="FZ87" s="49"/>
      <c r="GA87" s="49"/>
      <c r="GB87" s="49"/>
      <c r="GC87" s="49"/>
      <c r="GD87" s="49"/>
      <c r="GE87" s="49"/>
      <c r="GF87" s="49"/>
      <c r="GG87" s="49"/>
      <c r="GH87" s="49"/>
      <c r="GI87" s="49"/>
      <c r="GJ87" s="49"/>
      <c r="GK87" s="49"/>
      <c r="GL87" s="49"/>
      <c r="GM87" s="49"/>
      <c r="GN87" s="49"/>
      <c r="GO87" s="49"/>
      <c r="GP87" s="49"/>
      <c r="GQ87" s="49"/>
      <c r="GR87" s="49"/>
      <c r="GS87" s="49"/>
      <c r="GT87" s="49"/>
      <c r="GU87" s="49"/>
      <c r="GV87" s="49"/>
      <c r="GW87" s="49"/>
      <c r="GX87" s="49"/>
      <c r="GY87" s="49"/>
      <c r="GZ87" s="49"/>
      <c r="HA87" s="49"/>
      <c r="HB87" s="49"/>
      <c r="HC87" s="49"/>
      <c r="HD87" s="49"/>
      <c r="HE87" s="49"/>
      <c r="HF87" s="49"/>
      <c r="HG87" s="49"/>
      <c r="HH87" s="49"/>
      <c r="HI87" s="49"/>
      <c r="HJ87" s="49"/>
      <c r="HK87" s="49"/>
      <c r="HL87" s="49"/>
      <c r="HM87" s="49"/>
      <c r="HN87" s="49"/>
      <c r="HO87" s="49"/>
      <c r="HP87" s="49"/>
      <c r="HQ87" s="49"/>
      <c r="HR87" s="49"/>
      <c r="HS87" s="49"/>
      <c r="HT87" s="49"/>
      <c r="HU87" s="49"/>
      <c r="HV87" s="49"/>
      <c r="HW87" s="49"/>
      <c r="HX87" s="49"/>
      <c r="HY87" s="49"/>
      <c r="HZ87" s="49"/>
      <c r="IA87" s="49"/>
      <c r="IB87" s="49"/>
      <c r="IC87" s="49"/>
      <c r="ID87" s="49"/>
      <c r="IE87" s="49"/>
      <c r="IF87" s="49"/>
      <c r="IG87" s="49"/>
      <c r="IH87" s="49"/>
      <c r="II87" s="49"/>
      <c r="IJ87" s="49"/>
      <c r="IK87" s="49"/>
      <c r="IL87" s="49"/>
      <c r="IM87" s="49"/>
      <c r="IN87" s="49"/>
      <c r="IO87" s="49"/>
      <c r="IP87" s="49"/>
      <c r="IQ87" s="49"/>
      <c r="IR87" s="49"/>
      <c r="IS87" s="49"/>
      <c r="IT87" s="49"/>
      <c r="IU87" s="49"/>
    </row>
    <row r="88" spans="1:255" s="50" customFormat="1" ht="17" customHeight="1" thickBot="1">
      <c r="A88" s="45"/>
      <c r="B88" s="211" t="s">
        <v>42</v>
      </c>
      <c r="C88" s="212"/>
      <c r="D88" s="212"/>
      <c r="E88" s="212"/>
      <c r="F88" s="212"/>
      <c r="G88" s="103">
        <f>COUNTIF(K79,"Oui")+COUNTIF(K50,"Oui")+COUNTIF(K49,"Oui")+COUNTIF(K22,"Oui")+COUNTIF(K21,"Oui")+COUNTIF(K20,"Oui")+COUNTIF(K19,"Oui")+COUNTIF(K18,"Oui")+0.5*(COUNTIF(K79,"Partiel")+COUNTIF(K50,"Partiel")+COUNTIF(K49,"Partiel")+COUNTIF(K22,"Partiel")+COUNTIF(K21,"Partiel")+COUNTIF(K20,"Partiel")+COUNTIF(K19,"Partiel")+COUNTIF(K18,"Partiel"))</f>
        <v>0</v>
      </c>
      <c r="H88" s="103">
        <f>COUNTIF(L79,"Oui")+COUNTIF(L50,"Oui")+COUNTIF(L49,"Oui")+COUNTIF(L22,"Oui")+COUNTIF(L21,"Oui")+COUNTIF(L20,"Oui")+COUNTIF(L19,"Oui")+COUNTIF(L18,"Oui")+0.5*(COUNTIF(L79,"Partiel")+COUNTIF(L50,"Partiel")+COUNTIF(L49,"Partiel")+COUNTIF(L22,"Partiel")+COUNTIF(L21,"Partiel")+COUNTIF(L20,"Partiel")+COUNTIF(L19,"Partiel")+COUNTIF(L18,"Partiel"))</f>
        <v>0</v>
      </c>
      <c r="I88" s="103">
        <f>COUNTIF(M79,"Oui")+COUNTIF(M50,"Oui")+COUNTIF(M49,"Oui")+COUNTIF(M22,"Oui")+COUNTIF(M21,"Oui")+COUNTIF(M20,"Oui")+COUNTIF(M19,"Oui")+COUNTIF(M18,"Oui")+0.5*(COUNTIF(M79,"Partiel")+COUNTIF(M50,"Partiel")+COUNTIF(M49,"Partiel")+COUNTIF(M22,"Partiel")+COUNTIF(M21,"Partiel")+COUNTIF(M20,"Partiel")+COUNTIF(M19,"Partiel")+COUNTIF(M18,"Partiel"))</f>
        <v>0</v>
      </c>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c r="CA88" s="49"/>
      <c r="CB88" s="49"/>
      <c r="CC88" s="49"/>
      <c r="CD88" s="49"/>
      <c r="CE88" s="49"/>
      <c r="CF88" s="49"/>
      <c r="CG88" s="49"/>
      <c r="CH88" s="49"/>
      <c r="CI88" s="49"/>
      <c r="CJ88" s="49"/>
      <c r="CK88" s="49"/>
      <c r="CL88" s="49"/>
      <c r="CM88" s="49"/>
      <c r="CN88" s="49"/>
      <c r="CO88" s="49"/>
      <c r="CP88" s="49"/>
      <c r="CQ88" s="49"/>
      <c r="CR88" s="49"/>
      <c r="CS88" s="49"/>
      <c r="CT88" s="49"/>
      <c r="CU88" s="49"/>
      <c r="CV88" s="49"/>
      <c r="CW88" s="49"/>
      <c r="CX88" s="49"/>
      <c r="CY88" s="49"/>
      <c r="CZ88" s="49"/>
      <c r="DA88" s="49"/>
      <c r="DB88" s="49"/>
      <c r="DC88" s="49"/>
      <c r="DD88" s="49"/>
      <c r="DE88" s="49"/>
      <c r="DF88" s="49"/>
      <c r="DG88" s="49"/>
      <c r="DH88" s="49"/>
      <c r="DI88" s="49"/>
      <c r="DJ88" s="49"/>
      <c r="DK88" s="49"/>
      <c r="DL88" s="49"/>
      <c r="DM88" s="49"/>
      <c r="DN88" s="49"/>
      <c r="DO88" s="49"/>
      <c r="DP88" s="49"/>
      <c r="DQ88" s="49"/>
      <c r="DR88" s="49"/>
      <c r="DS88" s="49"/>
      <c r="DT88" s="49"/>
      <c r="DU88" s="49"/>
      <c r="DV88" s="49"/>
      <c r="DW88" s="49"/>
      <c r="DX88" s="49"/>
      <c r="DY88" s="49"/>
      <c r="DZ88" s="49"/>
      <c r="EA88" s="49"/>
      <c r="EB88" s="49"/>
      <c r="EC88" s="49"/>
      <c r="ED88" s="49"/>
      <c r="EE88" s="49"/>
      <c r="EF88" s="49"/>
      <c r="EG88" s="49"/>
      <c r="EH88" s="49"/>
      <c r="EI88" s="49"/>
      <c r="EJ88" s="49"/>
      <c r="EK88" s="49"/>
      <c r="EL88" s="49"/>
      <c r="EM88" s="49"/>
      <c r="EN88" s="49"/>
      <c r="EO88" s="49"/>
      <c r="EP88" s="49"/>
      <c r="EQ88" s="49"/>
      <c r="ER88" s="49"/>
      <c r="ES88" s="49"/>
      <c r="ET88" s="49"/>
      <c r="EU88" s="49"/>
      <c r="EV88" s="49"/>
      <c r="EW88" s="49"/>
      <c r="EX88" s="49"/>
      <c r="EY88" s="49"/>
      <c r="EZ88" s="49"/>
      <c r="FA88" s="49"/>
      <c r="FB88" s="49"/>
      <c r="FC88" s="49"/>
      <c r="FD88" s="49"/>
      <c r="FE88" s="49"/>
      <c r="FF88" s="49"/>
      <c r="FG88" s="49"/>
      <c r="FH88" s="49"/>
      <c r="FI88" s="49"/>
      <c r="FJ88" s="49"/>
      <c r="FK88" s="49"/>
      <c r="FL88" s="49"/>
      <c r="FM88" s="49"/>
      <c r="FN88" s="49"/>
      <c r="FO88" s="49"/>
      <c r="FP88" s="49"/>
      <c r="FQ88" s="49"/>
      <c r="FR88" s="49"/>
      <c r="FS88" s="49"/>
      <c r="FT88" s="49"/>
      <c r="FU88" s="49"/>
      <c r="FV88" s="49"/>
      <c r="FW88" s="49"/>
      <c r="FX88" s="49"/>
      <c r="FY88" s="49"/>
      <c r="FZ88" s="49"/>
      <c r="GA88" s="49"/>
      <c r="GB88" s="49"/>
      <c r="GC88" s="49"/>
      <c r="GD88" s="49"/>
      <c r="GE88" s="49"/>
      <c r="GF88" s="49"/>
      <c r="GG88" s="49"/>
      <c r="GH88" s="49"/>
      <c r="GI88" s="49"/>
      <c r="GJ88" s="49"/>
      <c r="GK88" s="49"/>
      <c r="GL88" s="49"/>
      <c r="GM88" s="49"/>
      <c r="GN88" s="49"/>
      <c r="GO88" s="49"/>
      <c r="GP88" s="49"/>
      <c r="GQ88" s="49"/>
      <c r="GR88" s="49"/>
      <c r="GS88" s="49"/>
      <c r="GT88" s="49"/>
      <c r="GU88" s="49"/>
      <c r="GV88" s="49"/>
      <c r="GW88" s="49"/>
      <c r="GX88" s="49"/>
      <c r="GY88" s="49"/>
      <c r="GZ88" s="49"/>
      <c r="HA88" s="49"/>
      <c r="HB88" s="49"/>
      <c r="HC88" s="49"/>
      <c r="HD88" s="49"/>
      <c r="HE88" s="49"/>
      <c r="HF88" s="49"/>
      <c r="HG88" s="49"/>
      <c r="HH88" s="49"/>
      <c r="HI88" s="49"/>
      <c r="HJ88" s="49"/>
      <c r="HK88" s="49"/>
      <c r="HL88" s="49"/>
      <c r="HM88" s="49"/>
      <c r="HN88" s="49"/>
      <c r="HO88" s="49"/>
      <c r="HP88" s="49"/>
      <c r="HQ88" s="49"/>
      <c r="HR88" s="49"/>
      <c r="HS88" s="49"/>
      <c r="HT88" s="49"/>
      <c r="HU88" s="49"/>
      <c r="HV88" s="49"/>
      <c r="HW88" s="49"/>
      <c r="HX88" s="49"/>
      <c r="HY88" s="49"/>
      <c r="HZ88" s="49"/>
      <c r="IA88" s="49"/>
      <c r="IB88" s="49"/>
      <c r="IC88" s="49"/>
      <c r="ID88" s="49"/>
      <c r="IE88" s="49"/>
      <c r="IF88" s="49"/>
      <c r="IG88" s="49"/>
      <c r="IH88" s="49"/>
      <c r="II88" s="49"/>
      <c r="IJ88" s="49"/>
      <c r="IK88" s="49"/>
      <c r="IL88" s="49"/>
      <c r="IM88" s="49"/>
      <c r="IN88" s="49"/>
      <c r="IO88" s="49"/>
      <c r="IP88" s="49"/>
      <c r="IQ88" s="49"/>
      <c r="IR88" s="49"/>
      <c r="IS88" s="49"/>
      <c r="IT88" s="49"/>
      <c r="IU88" s="49"/>
    </row>
    <row r="89" spans="1:255" s="50" customFormat="1" ht="17" customHeight="1" thickBot="1">
      <c r="A89" s="46"/>
      <c r="B89" s="211" t="s">
        <v>43</v>
      </c>
      <c r="C89" s="212"/>
      <c r="D89" s="212"/>
      <c r="E89" s="212"/>
      <c r="F89" s="212"/>
      <c r="G89" s="103">
        <f>COUNTIF(K55,"Oui")+COUNTIF(K54,"Oui")+COUNTIF(K53,"Oui")+COUNTIF(K44,"Oui")+COUNTIF(K40,"Oui")+COUNTIF(K39,"Oui")+COUNTIF(K37,"Oui")+COUNTIF(K36,"Oui")+COUNTIF(K35,"Oui")+COUNTIF(K34,"Oui")+COUNTIF(K31,"Oui")+COUNTIF(K30,"Oui")+COUNTIF(K29,"Oui")+COUNTIF(K28,"Oui")+COUNTIF(K27,"Oui")+COUNTIF(K26,"Oui")+0.5*(COUNTIF(K55,"Partiel")+COUNTIF(K54,"Partiel")+COUNTIF(K53,"Partiel")+COUNTIF(K44,"Partiel")+COUNTIF(K40,"Partiel")+COUNTIF(K39,"Partiel")+COUNTIF(K37,"Partiel")+COUNTIF(K36,"Partiel")+COUNTIF(K35,"Partiel")+COUNTIF(K34,"Partiel")+COUNTIF(K31,"Partiel")+COUNTIF(K30,"Partiel")+COUNTIF(K29,"Partiel")+COUNTIF(K28,"Partiel")+COUNTIF(K27,"Partiel")+COUNTIF(K26,"Partiel"))</f>
        <v>0</v>
      </c>
      <c r="H89" s="103">
        <f t="shared" ref="H89" si="1">COUNTIF(L55,"Oui")+COUNTIF(L54,"Oui")+COUNTIF(L53,"Oui")+COUNTIF(L44,"Oui")+COUNTIF(L40,"Oui")+COUNTIF(L39,"Oui")+COUNTIF(L37,"Oui")+COUNTIF(L36,"Oui")+COUNTIF(L35,"Oui")+COUNTIF(L34,"Oui")+COUNTIF(L31,"Oui")+COUNTIF(L30,"Oui")+COUNTIF(L29,"Oui")+COUNTIF(L28,"Oui")+COUNTIF(L27,"Oui")+COUNTIF(L26,"Oui")+0.5*(COUNTIF(L55,"Partiel")+COUNTIF(L54,"Partiel")+COUNTIF(L53,"Partiel")+COUNTIF(L44,"Partiel")+COUNTIF(L40,"Partiel")+COUNTIF(L39,"Partiel")+COUNTIF(L37,"Partiel")+COUNTIF(L36,"Partiel")+COUNTIF(L35,"Partiel")+COUNTIF(L34,"Partiel")+COUNTIF(L31,"Partiel")+COUNTIF(L30,"Partiel")+COUNTIF(L29,"Partiel")+COUNTIF(L28,"Partiel")+COUNTIF(L27,"Partiel")+COUNTIF(L26,"Partiel"))</f>
        <v>0</v>
      </c>
      <c r="I89" s="103">
        <f>COUNTIF(M55,"Oui")+COUNTIF(M54,"Oui")+COUNTIF(M53,"Oui")+COUNTIF(M44,"Oui")+COUNTIF(M40,"Oui")+COUNTIF(M39,"Oui")+COUNTIF(M37,"Oui")+COUNTIF(M36,"Oui")+COUNTIF(M35,"Oui")+COUNTIF(M34,"Oui")+COUNTIF(M31,"Oui")+COUNTIF(M30,"Oui")+COUNTIF(M29,"Oui")+COUNTIF(M28,"Oui")+COUNTIF(M27,"Oui")+COUNTIF(M26,"Oui")+0.5*(COUNTIF(M55,"Partiel")+COUNTIF(M54,"Partiel")+COUNTIF(M53,"Partiel")+COUNTIF(M44,"Partiel")+COUNTIF(M40,"Partiel")+COUNTIF(M39,"Partiel")+COUNTIF(M37,"Partiel")+COUNTIF(M36,"Partiel")+COUNTIF(M35,"Partiel")+COUNTIF(M34,"Partiel")+COUNTIF(M31,"Partiel")+COUNTIF(M30,"Partiel")+COUNTIF(M29,"Partiel")+COUNTIF(M28,"Partiel")+COUNTIF(M27,"Partiel")+COUNTIF(M26,"Partiel"))</f>
        <v>0</v>
      </c>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c r="IM89" s="49"/>
      <c r="IN89" s="49"/>
      <c r="IO89" s="49"/>
      <c r="IP89" s="49"/>
      <c r="IQ89" s="49"/>
      <c r="IR89" s="49"/>
      <c r="IS89" s="49"/>
      <c r="IT89" s="49"/>
      <c r="IU89" s="49"/>
    </row>
    <row r="90" spans="1:255" s="50" customFormat="1" ht="17" customHeight="1" thickBot="1">
      <c r="A90" s="47"/>
      <c r="B90" s="211" t="s">
        <v>2</v>
      </c>
      <c r="C90" s="212"/>
      <c r="D90" s="212"/>
      <c r="E90" s="212"/>
      <c r="F90" s="212"/>
      <c r="G90" s="103">
        <f>COUNTIF(K64,"Oui")+COUNTIF(K63,"Oui")+COUNTIF(K62,"Oui")+COUNTIF(K61,"Oui")+COUNTIF(K60,"Oui")+COUNTIF(K59,"Oui")+COUNTIF(K58,"Oui")+0.5*(COUNTIF(K64,"Partiel")+COUNTIF(K63,"Partiel")+COUNTIF(K62,"Partiel")+COUNTIF(K61,"Partiel")+COUNTIF(K60,"Partiel")+COUNTIF(K59,"Partiel")+COUNTIF(K58,"Partiel"))</f>
        <v>0</v>
      </c>
      <c r="H90" s="103">
        <f t="shared" ref="H90" si="2">COUNTIF(L64,"Oui")+COUNTIF(L63,"Oui")+COUNTIF(L62,"Oui")+COUNTIF(L61,"Oui")+COUNTIF(L60,"Oui")+COUNTIF(L59,"Oui")+COUNTIF(L58,"Oui")+0.5*(COUNTIF(L64,"Partiel")+COUNTIF(L63,"Partiel")+COUNTIF(L62,"Partiel")+COUNTIF(L61,"Partiel")+COUNTIF(L60,"Partiel")+COUNTIF(L59,"Partiel")+COUNTIF(L58,"Partiel"))</f>
        <v>0</v>
      </c>
      <c r="I90" s="103">
        <f>COUNTIF(M64,"Oui")+COUNTIF(M63,"Oui")+COUNTIF(M62,"Oui")+COUNTIF(M61,"Oui")+COUNTIF(M60,"Oui")+COUNTIF(M59,"Oui")+COUNTIF(M58,"Oui")+0.5*(COUNTIF(M64,"Partiel")+COUNTIF(M63,"Partiel")+COUNTIF(M62,"Partiel")+COUNTIF(M61,"Partiel")+COUNTIF(M60,"Partiel")+COUNTIF(M59,"Partiel")+COUNTIF(M58,"Partiel"))</f>
        <v>0</v>
      </c>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c r="CG90" s="49"/>
      <c r="CH90" s="49"/>
      <c r="CI90" s="49"/>
      <c r="CJ90" s="49"/>
      <c r="CK90" s="49"/>
      <c r="CL90" s="49"/>
      <c r="CM90" s="49"/>
      <c r="CN90" s="49"/>
      <c r="CO90" s="49"/>
      <c r="CP90" s="49"/>
      <c r="CQ90" s="49"/>
      <c r="CR90" s="49"/>
      <c r="CS90" s="49"/>
      <c r="CT90" s="49"/>
      <c r="CU90" s="49"/>
      <c r="CV90" s="49"/>
      <c r="CW90" s="49"/>
      <c r="CX90" s="49"/>
      <c r="CY90" s="49"/>
      <c r="CZ90" s="49"/>
      <c r="DA90" s="49"/>
      <c r="DB90" s="49"/>
      <c r="DC90" s="49"/>
      <c r="DD90" s="49"/>
      <c r="DE90" s="49"/>
      <c r="DF90" s="49"/>
      <c r="DG90" s="49"/>
      <c r="DH90" s="49"/>
      <c r="DI90" s="49"/>
      <c r="DJ90" s="49"/>
      <c r="DK90" s="49"/>
      <c r="DL90" s="49"/>
      <c r="DM90" s="49"/>
      <c r="DN90" s="49"/>
      <c r="DO90" s="49"/>
      <c r="DP90" s="49"/>
      <c r="DQ90" s="49"/>
      <c r="DR90" s="49"/>
      <c r="DS90" s="49"/>
      <c r="DT90" s="49"/>
      <c r="DU90" s="49"/>
      <c r="DV90" s="49"/>
      <c r="DW90" s="49"/>
      <c r="DX90" s="49"/>
      <c r="DY90" s="49"/>
      <c r="DZ90" s="49"/>
      <c r="EA90" s="49"/>
      <c r="EB90" s="49"/>
      <c r="EC90" s="49"/>
      <c r="ED90" s="49"/>
      <c r="EE90" s="49"/>
      <c r="EF90" s="49"/>
      <c r="EG90" s="49"/>
      <c r="EH90" s="49"/>
      <c r="EI90" s="49"/>
      <c r="EJ90" s="49"/>
      <c r="EK90" s="49"/>
      <c r="EL90" s="49"/>
      <c r="EM90" s="49"/>
      <c r="EN90" s="49"/>
      <c r="EO90" s="49"/>
      <c r="EP90" s="49"/>
      <c r="EQ90" s="49"/>
      <c r="ER90" s="49"/>
      <c r="ES90" s="49"/>
      <c r="ET90" s="49"/>
      <c r="EU90" s="49"/>
      <c r="EV90" s="49"/>
      <c r="EW90" s="49"/>
      <c r="EX90" s="49"/>
      <c r="EY90" s="49"/>
      <c r="EZ90" s="49"/>
      <c r="FA90" s="49"/>
      <c r="FB90" s="49"/>
      <c r="FC90" s="49"/>
      <c r="FD90" s="49"/>
      <c r="FE90" s="49"/>
      <c r="FF90" s="49"/>
      <c r="FG90" s="49"/>
      <c r="FH90" s="49"/>
      <c r="FI90" s="49"/>
      <c r="FJ90" s="49"/>
      <c r="FK90" s="49"/>
      <c r="FL90" s="49"/>
      <c r="FM90" s="49"/>
      <c r="FN90" s="49"/>
      <c r="FO90" s="49"/>
      <c r="FP90" s="49"/>
      <c r="FQ90" s="49"/>
      <c r="FR90" s="49"/>
      <c r="FS90" s="49"/>
      <c r="FT90" s="49"/>
      <c r="FU90" s="49"/>
      <c r="FV90" s="49"/>
      <c r="FW90" s="49"/>
      <c r="FX90" s="49"/>
      <c r="FY90" s="49"/>
      <c r="FZ90" s="49"/>
      <c r="GA90" s="49"/>
      <c r="GB90" s="49"/>
      <c r="GC90" s="49"/>
      <c r="GD90" s="49"/>
      <c r="GE90" s="49"/>
      <c r="GF90" s="49"/>
      <c r="GG90" s="49"/>
      <c r="GH90" s="49"/>
      <c r="GI90" s="49"/>
      <c r="GJ90" s="49"/>
      <c r="GK90" s="49"/>
      <c r="GL90" s="49"/>
      <c r="GM90" s="49"/>
      <c r="GN90" s="49"/>
      <c r="GO90" s="49"/>
      <c r="GP90" s="49"/>
      <c r="GQ90" s="49"/>
      <c r="GR90" s="49"/>
      <c r="GS90" s="49"/>
      <c r="GT90" s="49"/>
      <c r="GU90" s="49"/>
      <c r="GV90" s="49"/>
      <c r="GW90" s="49"/>
      <c r="GX90" s="49"/>
      <c r="GY90" s="49"/>
      <c r="GZ90" s="49"/>
      <c r="HA90" s="49"/>
      <c r="HB90" s="49"/>
      <c r="HC90" s="49"/>
      <c r="HD90" s="49"/>
      <c r="HE90" s="49"/>
      <c r="HF90" s="49"/>
      <c r="HG90" s="49"/>
      <c r="HH90" s="49"/>
      <c r="HI90" s="49"/>
      <c r="HJ90" s="49"/>
      <c r="HK90" s="49"/>
      <c r="HL90" s="49"/>
      <c r="HM90" s="49"/>
      <c r="HN90" s="49"/>
      <c r="HO90" s="49"/>
      <c r="HP90" s="49"/>
      <c r="HQ90" s="49"/>
      <c r="HR90" s="49"/>
      <c r="HS90" s="49"/>
      <c r="HT90" s="49"/>
      <c r="HU90" s="49"/>
      <c r="HV90" s="49"/>
      <c r="HW90" s="49"/>
      <c r="HX90" s="49"/>
      <c r="HY90" s="49"/>
      <c r="HZ90" s="49"/>
      <c r="IA90" s="49"/>
      <c r="IB90" s="49"/>
      <c r="IC90" s="49"/>
      <c r="ID90" s="49"/>
      <c r="IE90" s="49"/>
      <c r="IF90" s="49"/>
      <c r="IG90" s="49"/>
      <c r="IH90" s="49"/>
      <c r="II90" s="49"/>
      <c r="IJ90" s="49"/>
      <c r="IK90" s="49"/>
      <c r="IL90" s="49"/>
      <c r="IM90" s="49"/>
      <c r="IN90" s="49"/>
      <c r="IO90" s="49"/>
      <c r="IP90" s="49"/>
      <c r="IQ90" s="49"/>
      <c r="IR90" s="49"/>
      <c r="IS90" s="49"/>
      <c r="IT90" s="49"/>
      <c r="IU90" s="49"/>
    </row>
    <row r="91" spans="1:255" s="50" customFormat="1" ht="17" customHeight="1" thickBot="1">
      <c r="A91" s="48"/>
      <c r="B91" s="211" t="s">
        <v>3</v>
      </c>
      <c r="C91" s="212"/>
      <c r="D91" s="212"/>
      <c r="E91" s="212"/>
      <c r="F91" s="212"/>
      <c r="G91" s="103">
        <f>COUNTIF(K75,"Oui")+COUNTIF(K74,"Oui")+COUNTIF(K73,"Oui")+COUNTIF(K72,"Oui")+COUNTIF(K71,"Oui")+COUNTIF(K70,"Oui")+COUNTIF(K69,"Oui")+COUNTIF(K68,"Oui")+0.5*(COUNTIF(K75,"Partiel")+COUNTIF(K74,"Partiel")+COUNTIF(K73,"Partiel")+COUNTIF(K72,"Partiel")+COUNTIF(K71,"Partiel")+COUNTIF(K70,"Partiel")+COUNTIF(K69,"Partiel")+COUNTIF(K68,"Partiel"))</f>
        <v>0</v>
      </c>
      <c r="H91" s="103">
        <f t="shared" ref="H91" si="3">COUNTIF(L75,"Oui")+COUNTIF(L74,"Oui")+COUNTIF(L73,"Oui")+COUNTIF(L72,"Oui")+COUNTIF(L71,"Oui")+COUNTIF(L70,"Oui")+COUNTIF(L69,"Oui")+COUNTIF(L68,"Oui")+0.5*(COUNTIF(L75,"Partiel")+COUNTIF(L74,"Partiel")+COUNTIF(L73,"Partiel")+COUNTIF(L72,"Partiel")+COUNTIF(L71,"Partiel")+COUNTIF(L70,"Partiel")+COUNTIF(L69,"Partiel")+COUNTIF(L68,"Partiel"))</f>
        <v>0</v>
      </c>
      <c r="I91" s="103">
        <f>COUNTIF(M75,"Oui")+COUNTIF(M74,"Oui")+COUNTIF(M73,"Oui")+COUNTIF(M72,"Oui")+COUNTIF(M71,"Oui")+COUNTIF(M70,"Oui")+COUNTIF(M69,"Oui")+COUNTIF(M68,"Oui")+0.5*(COUNTIF(M75,"Partiel")+COUNTIF(M74,"Partiel")+COUNTIF(M73,"Partiel")+COUNTIF(M72,"Partiel")+COUNTIF(M71,"Partiel")+COUNTIF(M70,"Partiel")+COUNTIF(M69,"Partiel")+COUNTIF(M68,"Partiel"))</f>
        <v>0</v>
      </c>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c r="CA91" s="49"/>
      <c r="CB91" s="49"/>
      <c r="CC91" s="49"/>
      <c r="CD91" s="49"/>
      <c r="CE91" s="49"/>
      <c r="CF91" s="49"/>
      <c r="CG91" s="49"/>
      <c r="CH91" s="49"/>
      <c r="CI91" s="49"/>
      <c r="CJ91" s="49"/>
      <c r="CK91" s="49"/>
      <c r="CL91" s="49"/>
      <c r="CM91" s="49"/>
      <c r="CN91" s="49"/>
      <c r="CO91" s="49"/>
      <c r="CP91" s="49"/>
      <c r="CQ91" s="49"/>
      <c r="CR91" s="49"/>
      <c r="CS91" s="49"/>
      <c r="CT91" s="49"/>
      <c r="CU91" s="49"/>
      <c r="CV91" s="49"/>
      <c r="CW91" s="49"/>
      <c r="CX91" s="49"/>
      <c r="CY91" s="49"/>
      <c r="CZ91" s="49"/>
      <c r="DA91" s="49"/>
      <c r="DB91" s="49"/>
      <c r="DC91" s="49"/>
      <c r="DD91" s="49"/>
      <c r="DE91" s="49"/>
      <c r="DF91" s="49"/>
      <c r="DG91" s="49"/>
      <c r="DH91" s="49"/>
      <c r="DI91" s="49"/>
      <c r="DJ91" s="49"/>
      <c r="DK91" s="49"/>
      <c r="DL91" s="49"/>
      <c r="DM91" s="49"/>
      <c r="DN91" s="49"/>
      <c r="DO91" s="49"/>
      <c r="DP91" s="49"/>
      <c r="DQ91" s="49"/>
      <c r="DR91" s="49"/>
      <c r="DS91" s="49"/>
      <c r="DT91" s="49"/>
      <c r="DU91" s="49"/>
      <c r="DV91" s="49"/>
      <c r="DW91" s="49"/>
      <c r="DX91" s="49"/>
      <c r="DY91" s="49"/>
      <c r="DZ91" s="49"/>
      <c r="EA91" s="49"/>
      <c r="EB91" s="49"/>
      <c r="EC91" s="49"/>
      <c r="ED91" s="49"/>
      <c r="EE91" s="49"/>
      <c r="EF91" s="49"/>
      <c r="EG91" s="49"/>
      <c r="EH91" s="49"/>
      <c r="EI91" s="49"/>
      <c r="EJ91" s="49"/>
      <c r="EK91" s="49"/>
      <c r="EL91" s="49"/>
      <c r="EM91" s="49"/>
      <c r="EN91" s="49"/>
      <c r="EO91" s="49"/>
      <c r="EP91" s="49"/>
      <c r="EQ91" s="49"/>
      <c r="ER91" s="49"/>
      <c r="ES91" s="49"/>
      <c r="ET91" s="49"/>
      <c r="EU91" s="49"/>
      <c r="EV91" s="49"/>
      <c r="EW91" s="49"/>
      <c r="EX91" s="49"/>
      <c r="EY91" s="49"/>
      <c r="EZ91" s="49"/>
      <c r="FA91" s="49"/>
      <c r="FB91" s="49"/>
      <c r="FC91" s="49"/>
      <c r="FD91" s="49"/>
      <c r="FE91" s="49"/>
      <c r="FF91" s="49"/>
      <c r="FG91" s="49"/>
      <c r="FH91" s="49"/>
      <c r="FI91" s="49"/>
      <c r="FJ91" s="49"/>
      <c r="FK91" s="49"/>
      <c r="FL91" s="49"/>
      <c r="FM91" s="49"/>
      <c r="FN91" s="49"/>
      <c r="FO91" s="49"/>
      <c r="FP91" s="49"/>
      <c r="FQ91" s="49"/>
      <c r="FR91" s="49"/>
      <c r="FS91" s="49"/>
      <c r="FT91" s="49"/>
      <c r="FU91" s="49"/>
      <c r="FV91" s="49"/>
      <c r="FW91" s="49"/>
      <c r="FX91" s="49"/>
      <c r="FY91" s="49"/>
      <c r="FZ91" s="49"/>
      <c r="GA91" s="49"/>
      <c r="GB91" s="49"/>
      <c r="GC91" s="49"/>
      <c r="GD91" s="49"/>
      <c r="GE91" s="49"/>
      <c r="GF91" s="49"/>
      <c r="GG91" s="49"/>
      <c r="GH91" s="49"/>
      <c r="GI91" s="49"/>
      <c r="GJ91" s="49"/>
      <c r="GK91" s="49"/>
      <c r="GL91" s="49"/>
      <c r="GM91" s="49"/>
      <c r="GN91" s="49"/>
      <c r="GO91" s="49"/>
      <c r="GP91" s="49"/>
      <c r="GQ91" s="49"/>
      <c r="GR91" s="49"/>
      <c r="GS91" s="49"/>
      <c r="GT91" s="49"/>
      <c r="GU91" s="49"/>
      <c r="GV91" s="49"/>
      <c r="GW91" s="49"/>
      <c r="GX91" s="49"/>
      <c r="GY91" s="49"/>
      <c r="GZ91" s="49"/>
      <c r="HA91" s="49"/>
      <c r="HB91" s="49"/>
      <c r="HC91" s="49"/>
      <c r="HD91" s="49"/>
      <c r="HE91" s="49"/>
      <c r="HF91" s="49"/>
      <c r="HG91" s="49"/>
      <c r="HH91" s="49"/>
      <c r="HI91" s="49"/>
      <c r="HJ91" s="49"/>
      <c r="HK91" s="49"/>
      <c r="HL91" s="49"/>
      <c r="HM91" s="49"/>
      <c r="HN91" s="49"/>
      <c r="HO91" s="49"/>
      <c r="HP91" s="49"/>
      <c r="HQ91" s="49"/>
      <c r="HR91" s="49"/>
      <c r="HS91" s="49"/>
      <c r="HT91" s="49"/>
      <c r="HU91" s="49"/>
      <c r="HV91" s="49"/>
      <c r="HW91" s="49"/>
      <c r="HX91" s="49"/>
      <c r="HY91" s="49"/>
      <c r="HZ91" s="49"/>
      <c r="IA91" s="49"/>
      <c r="IB91" s="49"/>
      <c r="IC91" s="49"/>
      <c r="ID91" s="49"/>
      <c r="IE91" s="49"/>
      <c r="IF91" s="49"/>
      <c r="IG91" s="49"/>
      <c r="IH91" s="49"/>
      <c r="II91" s="49"/>
      <c r="IJ91" s="49"/>
      <c r="IK91" s="49"/>
      <c r="IL91" s="49"/>
      <c r="IM91" s="49"/>
      <c r="IN91" s="49"/>
      <c r="IO91" s="49"/>
      <c r="IP91" s="49"/>
      <c r="IQ91" s="49"/>
      <c r="IR91" s="49"/>
      <c r="IS91" s="49"/>
      <c r="IT91" s="49"/>
      <c r="IU91" s="49"/>
    </row>
    <row r="92" spans="1:255" ht="13" customHeight="1" thickBot="1">
      <c r="G92"/>
      <c r="H92"/>
      <c r="I92"/>
    </row>
    <row r="93" spans="1:255" ht="18" customHeight="1" thickBot="1">
      <c r="A93" s="231" t="s">
        <v>1</v>
      </c>
      <c r="B93" s="232"/>
      <c r="C93" s="232"/>
      <c r="D93" s="232"/>
      <c r="E93" s="232"/>
      <c r="F93" s="233"/>
      <c r="G93" s="51" t="s">
        <v>41</v>
      </c>
      <c r="H93" s="51" t="s">
        <v>93</v>
      </c>
      <c r="I93" s="51" t="s">
        <v>7</v>
      </c>
    </row>
    <row r="94" spans="1:255" ht="17" customHeight="1" thickBot="1">
      <c r="A94" s="148"/>
      <c r="B94" s="211" t="s">
        <v>23</v>
      </c>
      <c r="C94" s="212"/>
      <c r="D94" s="212"/>
      <c r="E94" s="212"/>
      <c r="F94" s="102"/>
      <c r="G94" s="104">
        <f t="shared" ref="G94:H94" si="4">(COUNTIF(K84,"Oui")+COUNTIF(K83,"Oui")+COUNTIF(K82,"Oui")+COUNTIF(K81,"Oui")+COUNTIF(K80,"Oui")+COUNTIF(K78,"Oui")+COUNTIF(K77,"Oui")+COUNTIF(K48,"Oui")+COUNTIF(K47,"Oui")+COUNTIF(K46,"Oui")+COUNTIF(K45,"Oui")+COUNTIF(K33,"Oui")+COUNTIF(K17,"Oui")+COUNTIF(K16,"Oui")+COUNTIF(K15,"Oui")+COUNTIF(K14,"Oui")+COUNTIF(K13,"Oui")+COUNTIF(K12,"Oui")+COUNTIF(K11,"Oui")+COUNTIF(K10,"Oui")+COUNTIF(K9,"Oui")+COUNTIF(K8,"Oui")+COUNTIF(K7,"Oui")+COUNTIF(K6,"Oui")+0.5*(COUNTIF(K84,"Partiel")+COUNTIF(K83,"Partiel")+COUNTIF(K82,"Partiel")+COUNTIF(K81,"Partiel")+COUNTIF(K80,"Partiel")+COUNTIF(K78,"Partiel")+COUNTIF(K77,"Partiel")+COUNTIF(K48,"Partiel")+COUNTIF(K47,"Partiel")+COUNTIF(K46,"Partiel")+COUNTIF(K45,"Partiel")+COUNTIF(K33,"Partiel")+COUNTIF(K17,"Partiel")+COUNTIF(K16,"Partiel")+COUNTIF(K15,"Partiel")+COUNTIF(K14,"Partiel")+COUNTIF(K13,"Partiel")+COUNTIF(K12,"Partiel")+COUNTIF(K11,"Partiel")+COUNTIF(K10,"Partiel")+COUNTIF(K9,"Partiel")+COUNTIF(K8,"Partiel")+COUNTIF(K7,"Partiel")+COUNTIF(K6,"Partiel")))/24</f>
        <v>0</v>
      </c>
      <c r="H94" s="104">
        <f t="shared" si="4"/>
        <v>0</v>
      </c>
      <c r="I94" s="104">
        <f>(COUNTIF(M84,"Oui")+COUNTIF(M83,"Oui")+COUNTIF(M82,"Oui")+COUNTIF(M81,"Oui")+COUNTIF(M80,"Oui")+COUNTIF(M78,"Oui")+COUNTIF(M77,"Oui")+COUNTIF(M48,"Oui")+COUNTIF(M47,"Oui")+COUNTIF(M46,"Oui")+COUNTIF(M45,"Oui")+COUNTIF(M33,"Oui")+COUNTIF(M17,"Oui")+COUNTIF(M16,"Oui")+COUNTIF(M15,"Oui")+COUNTIF(M14,"Oui")+COUNTIF(M13,"Oui")+COUNTIF(M12,"Oui")+COUNTIF(M11,"Oui")+COUNTIF(M10,"Oui")+COUNTIF(M9,"Oui")+COUNTIF(M8,"Oui")+COUNTIF(M7,"Oui")+COUNTIF(M6,"Oui")+0.5*(COUNTIF(M84,"Partiel")+COUNTIF(M83,"Partiel")+COUNTIF(M82,"Partiel")+COUNTIF(M81,"Partiel")+COUNTIF(M80,"Partiel")+COUNTIF(M78,"Partiel")+COUNTIF(M77,"Partiel")+COUNTIF(M48,"Partiel")+COUNTIF(M47,"Partiel")+COUNTIF(M46,"Partiel")+COUNTIF(M45,"Partiel")+COUNTIF(M33,"Partiel")+COUNTIF(M17,"Partiel")+COUNTIF(M16,"Partiel")+COUNTIF(M15,"Partiel")+COUNTIF(M14,"Partiel")+COUNTIF(M13,"Partiel")+COUNTIF(M12,"Partiel")+COUNTIF(M11,"Partiel")+COUNTIF(M10,"Partiel")+COUNTIF(M9,"Partiel")+COUNTIF(M8,"Partiel")+COUNTIF(M7,"Partiel")+COUNTIF(M6,"Partiel")))/24</f>
        <v>0</v>
      </c>
      <c r="J94" s="49"/>
    </row>
    <row r="95" spans="1:255" ht="17" customHeight="1" thickBot="1">
      <c r="A95" s="45"/>
      <c r="B95" s="211" t="s">
        <v>42</v>
      </c>
      <c r="C95" s="212"/>
      <c r="D95" s="212"/>
      <c r="E95" s="212"/>
      <c r="F95" s="212"/>
      <c r="G95" s="104">
        <f t="shared" ref="G95:H95" si="5">(COUNTIF(K79,"Oui")+COUNTIF(K50,"Oui")+COUNTIF(K49,"Oui")+COUNTIF(K22,"Oui")+COUNTIF(K21,"Oui")+COUNTIF(K20,"Oui")+COUNTIF(K19,"Oui")+COUNTIF(K18,"Oui")+0.5*(COUNTIF(K79,"Partiel")+COUNTIF(K50,"Partiel")+COUNTIF(K49,"Partiel")+COUNTIF(K22,"Partiel")+COUNTIF(K21,"Partiel")+COUNTIF(K20,"Partiel")+COUNTIF(K19,"Partiel")+COUNTIF(K18,"Partiel")))/8</f>
        <v>0</v>
      </c>
      <c r="H95" s="104">
        <f t="shared" si="5"/>
        <v>0</v>
      </c>
      <c r="I95" s="104">
        <f>(COUNTIF(M79,"Oui")+COUNTIF(M50,"Oui")+COUNTIF(M49,"Oui")+COUNTIF(M22,"Oui")+COUNTIF(M21,"Oui")+COUNTIF(M20,"Oui")+COUNTIF(M19,"Oui")+COUNTIF(M18,"Oui")+0.5*(COUNTIF(M79,"Partiel")+COUNTIF(M50,"Partiel")+COUNTIF(M49,"Partiel")+COUNTIF(M22,"Partiel")+COUNTIF(M21,"Partiel")+COUNTIF(M20,"Partiel")+COUNTIF(M19,"Partiel")+COUNTIF(M18,"Partiel")))/8</f>
        <v>0</v>
      </c>
      <c r="J95" s="49"/>
    </row>
    <row r="96" spans="1:255" ht="17" customHeight="1" thickBot="1">
      <c r="A96" s="46"/>
      <c r="B96" s="211" t="s">
        <v>43</v>
      </c>
      <c r="C96" s="212"/>
      <c r="D96" s="212"/>
      <c r="E96" s="212"/>
      <c r="F96" s="212"/>
      <c r="G96" s="104">
        <f t="shared" ref="G96:H96" si="6">(COUNTIF(K55,"Oui")+COUNTIF(K54,"Oui")+COUNTIF(K53,"Oui")+COUNTIF(K44,"Oui")+COUNTIF(K40,"Oui")+COUNTIF(K39,"Oui")+COUNTIF(K37,"Oui")+COUNTIF(K36,"Oui")+COUNTIF(K35,"Oui")+COUNTIF(K34,"Oui")+COUNTIF(K31,"Oui")+COUNTIF(K30,"Oui")+COUNTIF(K29,"Oui")+COUNTIF(K28,"Oui")+COUNTIF(K27,"Oui")+COUNTIF(K26,"Oui")+0.5*(COUNTIF(K55,"Partiel")+COUNTIF(K54,"Partiel")+COUNTIF(K53,"Partiel")+COUNTIF(K44,"Partiel")+COUNTIF(K40,"Partiel")+COUNTIF(K39,"Partiel")+COUNTIF(K37,"Partiel")+COUNTIF(K36,"Partiel")+COUNTIF(K35,"Partiel")+COUNTIF(K34,"Partiel")+COUNTIF(K31,"Partiel")+COUNTIF(K30,"Partiel")+COUNTIF(K29,"Partiel")+COUNTIF(K28,"Partiel")+COUNTIF(K27,"Partiel")+COUNTIF(K26,"Partiel")))/16</f>
        <v>0</v>
      </c>
      <c r="H96" s="104">
        <f t="shared" si="6"/>
        <v>0</v>
      </c>
      <c r="I96" s="104">
        <f>(COUNTIF(M55,"Oui")+COUNTIF(M54,"Oui")+COUNTIF(M53,"Oui")+COUNTIF(M44,"Oui")+COUNTIF(M40,"Oui")+COUNTIF(M39,"Oui")+COUNTIF(M37,"Oui")+COUNTIF(M36,"Oui")+COUNTIF(M35,"Oui")+COUNTIF(M34,"Oui")+COUNTIF(M31,"Oui")+COUNTIF(M30,"Oui")+COUNTIF(M29,"Oui")+COUNTIF(M28,"Oui")+COUNTIF(M27,"Oui")+COUNTIF(M26,"Oui")+0.5*(COUNTIF(M55,"Partiel")+COUNTIF(M54,"Partiel")+COUNTIF(M53,"Partiel")+COUNTIF(M44,"Partiel")+COUNTIF(M40,"Partiel")+COUNTIF(M39,"Partiel")+COUNTIF(M37,"Partiel")+COUNTIF(M36,"Partiel")+COUNTIF(M35,"Partiel")+COUNTIF(M34,"Partiel")+COUNTIF(M31,"Partiel")+COUNTIF(M30,"Partiel")+COUNTIF(M29,"Partiel")+COUNTIF(M28,"Partiel")+COUNTIF(M27,"Partiel")+COUNTIF(M26,"Partiel")))/16</f>
        <v>0</v>
      </c>
      <c r="J96" s="49"/>
    </row>
    <row r="97" spans="1:10" ht="17" customHeight="1" thickBot="1">
      <c r="A97" s="47"/>
      <c r="B97" s="211" t="s">
        <v>2</v>
      </c>
      <c r="C97" s="212"/>
      <c r="D97" s="212"/>
      <c r="E97" s="212"/>
      <c r="F97" s="212"/>
      <c r="G97" s="104">
        <f t="shared" ref="G97:H97" si="7">(COUNTIF(K64,"Oui")+COUNTIF(K63,"Oui")+COUNTIF(K62,"Oui")+COUNTIF(K61,"Oui")+COUNTIF(K60,"Oui")+COUNTIF(K59,"Oui")+COUNTIF(K58,"Oui")+0.5*(COUNTIF(K64,"Partiel")+COUNTIF(K63,"Partiel")+COUNTIF(K62,"Partiel")+COUNTIF(K61,"Partiel")+COUNTIF(K60,"Partiel")+COUNTIF(K59,"Partiel")+COUNTIF(K58,"Partiel")))/7</f>
        <v>0</v>
      </c>
      <c r="H97" s="104">
        <f t="shared" si="7"/>
        <v>0</v>
      </c>
      <c r="I97" s="104">
        <f>(COUNTIF(M64,"Oui")+COUNTIF(M63,"Oui")+COUNTIF(M62,"Oui")+COUNTIF(M61,"Oui")+COUNTIF(M60,"Oui")+COUNTIF(M59,"Oui")+COUNTIF(M58,"Oui")+0.5*(COUNTIF(M64,"Partiel")+COUNTIF(M63,"Partiel")+COUNTIF(M62,"Partiel")+COUNTIF(M61,"Partiel")+COUNTIF(M60,"Partiel")+COUNTIF(M59,"Partiel")+COUNTIF(M58,"Partiel")))/7</f>
        <v>0</v>
      </c>
      <c r="J97" s="49"/>
    </row>
    <row r="98" spans="1:10" ht="17" customHeight="1" thickBot="1">
      <c r="A98" s="48"/>
      <c r="B98" s="211" t="s">
        <v>3</v>
      </c>
      <c r="C98" s="212"/>
      <c r="D98" s="212"/>
      <c r="E98" s="212"/>
      <c r="F98" s="212"/>
      <c r="G98" s="104">
        <f t="shared" ref="G98:H98" si="8">(COUNTIF(K75,"Oui")+COUNTIF(K74,"Oui")+COUNTIF(K73,"Oui")+COUNTIF(K72,"Oui")+COUNTIF(K71,"Oui")+COUNTIF(K70,"Oui")+COUNTIF(K69,"Oui")+COUNTIF(K68,"Oui")+0.5*(COUNTIF(K75,"Partiel")+COUNTIF(K74,"Partiel")+COUNTIF(K73,"Partiel")+COUNTIF(K72,"Partiel")+COUNTIF(K71,"Partiel")+COUNTIF(K70,"Partiel")+COUNTIF(K69,"Partiel")+COUNTIF(K68,"Partiel")))/8</f>
        <v>0</v>
      </c>
      <c r="H98" s="104">
        <f t="shared" si="8"/>
        <v>0</v>
      </c>
      <c r="I98" s="104">
        <f>(COUNTIF(M75,"Oui")+COUNTIF(M74,"Oui")+COUNTIF(M73,"Oui")+COUNTIF(M72,"Oui")+COUNTIF(M71,"Oui")+COUNTIF(M70,"Oui")+COUNTIF(M69,"Oui")+COUNTIF(M68,"Oui")+0.5*(COUNTIF(M75,"Partiel")+COUNTIF(M74,"Partiel")+COUNTIF(M73,"Partiel")+COUNTIF(M72,"Partiel")+COUNTIF(M71,"Partiel")+COUNTIF(M70,"Partiel")+COUNTIF(M69,"Partiel")+COUNTIF(M68,"Partiel")))/8</f>
        <v>0</v>
      </c>
      <c r="J98" s="49"/>
    </row>
    <row r="99" spans="1:10">
      <c r="G99"/>
      <c r="H99"/>
      <c r="I99"/>
    </row>
    <row r="100" spans="1:10">
      <c r="G100"/>
      <c r="H100"/>
      <c r="I100"/>
    </row>
    <row r="101" spans="1:10">
      <c r="G101"/>
      <c r="H101"/>
      <c r="I101"/>
    </row>
    <row r="102" spans="1:10">
      <c r="G102"/>
      <c r="H102"/>
      <c r="I102"/>
    </row>
    <row r="103" spans="1:10">
      <c r="G103"/>
      <c r="H103"/>
      <c r="I103"/>
    </row>
    <row r="104" spans="1:10">
      <c r="G104"/>
      <c r="H104"/>
      <c r="I104"/>
    </row>
    <row r="105" spans="1:10">
      <c r="G105"/>
      <c r="H105"/>
      <c r="I105"/>
    </row>
  </sheetData>
  <mergeCells count="96">
    <mergeCell ref="B95:F95"/>
    <mergeCell ref="B96:F96"/>
    <mergeCell ref="B97:F97"/>
    <mergeCell ref="B98:F98"/>
    <mergeCell ref="B88:F88"/>
    <mergeCell ref="B89:F89"/>
    <mergeCell ref="B90:F90"/>
    <mergeCell ref="B91:F91"/>
    <mergeCell ref="A93:F93"/>
    <mergeCell ref="B94:E94"/>
    <mergeCell ref="B87:E87"/>
    <mergeCell ref="B75:J75"/>
    <mergeCell ref="A76:N76"/>
    <mergeCell ref="B77:J77"/>
    <mergeCell ref="B78:J78"/>
    <mergeCell ref="B79:J79"/>
    <mergeCell ref="B80:J80"/>
    <mergeCell ref="B81:J81"/>
    <mergeCell ref="B82:J82"/>
    <mergeCell ref="E83:J83"/>
    <mergeCell ref="E84:J84"/>
    <mergeCell ref="A86:F86"/>
    <mergeCell ref="B74:J74"/>
    <mergeCell ref="B63:J63"/>
    <mergeCell ref="B64:J64"/>
    <mergeCell ref="A65:J65"/>
    <mergeCell ref="A66:J66"/>
    <mergeCell ref="A67:N67"/>
    <mergeCell ref="B68:J68"/>
    <mergeCell ref="B69:J69"/>
    <mergeCell ref="B70:J70"/>
    <mergeCell ref="B71:J71"/>
    <mergeCell ref="B72:J72"/>
    <mergeCell ref="B73:J73"/>
    <mergeCell ref="B62:J62"/>
    <mergeCell ref="A51:J51"/>
    <mergeCell ref="A52:J52"/>
    <mergeCell ref="B53:J53"/>
    <mergeCell ref="B54:J54"/>
    <mergeCell ref="B55:J55"/>
    <mergeCell ref="A56:J56"/>
    <mergeCell ref="A57:J57"/>
    <mergeCell ref="B58:J58"/>
    <mergeCell ref="B59:J59"/>
    <mergeCell ref="B60:J60"/>
    <mergeCell ref="B61:J61"/>
    <mergeCell ref="B50:J50"/>
    <mergeCell ref="B39:J39"/>
    <mergeCell ref="B40:J40"/>
    <mergeCell ref="A41:J41"/>
    <mergeCell ref="A42:J42"/>
    <mergeCell ref="A43:N43"/>
    <mergeCell ref="E44:J44"/>
    <mergeCell ref="B45:J45"/>
    <mergeCell ref="B46:J46"/>
    <mergeCell ref="B47:J47"/>
    <mergeCell ref="B48:J48"/>
    <mergeCell ref="B49:J49"/>
    <mergeCell ref="A25:N25"/>
    <mergeCell ref="A38:N38"/>
    <mergeCell ref="E27:J27"/>
    <mergeCell ref="E28:J28"/>
    <mergeCell ref="B29:J29"/>
    <mergeCell ref="B30:J30"/>
    <mergeCell ref="B31:J31"/>
    <mergeCell ref="A32:N32"/>
    <mergeCell ref="B33:J33"/>
    <mergeCell ref="B34:J34"/>
    <mergeCell ref="B35:J35"/>
    <mergeCell ref="B36:J36"/>
    <mergeCell ref="B37:J37"/>
    <mergeCell ref="B20:J20"/>
    <mergeCell ref="B21:J21"/>
    <mergeCell ref="B22:J22"/>
    <mergeCell ref="B23:J23"/>
    <mergeCell ref="A24:N24"/>
    <mergeCell ref="E15:J15"/>
    <mergeCell ref="B16:J16"/>
    <mergeCell ref="B17:J17"/>
    <mergeCell ref="B18:J18"/>
    <mergeCell ref="B19:J19"/>
    <mergeCell ref="E14:J14"/>
    <mergeCell ref="A3:J3"/>
    <mergeCell ref="P3:R3"/>
    <mergeCell ref="A4:N4"/>
    <mergeCell ref="A5:N5"/>
    <mergeCell ref="B6:J6"/>
    <mergeCell ref="C7:D7"/>
    <mergeCell ref="E7:J7"/>
    <mergeCell ref="E8:J8"/>
    <mergeCell ref="B11:J11"/>
    <mergeCell ref="C12:D12"/>
    <mergeCell ref="C13:D13"/>
    <mergeCell ref="E13:J13"/>
    <mergeCell ref="C26:D26"/>
    <mergeCell ref="E26:J26"/>
  </mergeCells>
  <phoneticPr fontId="22" type="noConversion"/>
  <dataValidations count="1">
    <dataValidation type="list" allowBlank="1" showInputMessage="1" showErrorMessage="1" sqref="K53:M55 K44:M50 K33:M37 K77:M84 K39:M40 K58:M64 K68:M75 K26:M31 K6:M23">
      <formula1>"Oui,Partiel,Non,Sans Objet"</formula1>
    </dataValidation>
  </dataValidations>
  <pageMargins left="0.75" right="0.75" top="1" bottom="1" header="0.5" footer="0.5"/>
  <pageSetup paperSize="0" orientation="portrait" horizontalDpi="4294967292" verticalDpi="4294967292"/>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IU98"/>
  <sheetViews>
    <sheetView showGridLines="0" tabSelected="1" workbookViewId="0">
      <selection activeCell="J94" sqref="J94"/>
    </sheetView>
  </sheetViews>
  <sheetFormatPr baseColWidth="10" defaultColWidth="10.85546875" defaultRowHeight="13" customHeight="1"/>
  <cols>
    <col min="1" max="1" width="2.7109375" style="119" customWidth="1"/>
    <col min="2" max="2" width="2.85546875" style="1" customWidth="1"/>
    <col min="3" max="3" width="10.85546875" style="1"/>
    <col min="4" max="4" width="10.7109375" style="1" customWidth="1"/>
    <col min="5" max="5" width="11.42578125" style="1" customWidth="1"/>
    <col min="6" max="9" width="10.85546875" style="1"/>
    <col min="10" max="10" width="18.85546875" style="1" customWidth="1"/>
    <col min="11" max="13" width="10.7109375" style="1" customWidth="1"/>
    <col min="14" max="14" width="17.7109375" style="1" customWidth="1"/>
    <col min="15" max="15" width="1.42578125" style="1" customWidth="1"/>
    <col min="16" max="18" width="9.7109375" style="1" customWidth="1"/>
    <col min="19" max="255" width="10.85546875" style="1"/>
  </cols>
  <sheetData>
    <row r="1" spans="1:255" ht="15" customHeight="1">
      <c r="A1" s="108"/>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row>
    <row r="2" spans="1:255" ht="15" customHeight="1" thickBot="1">
      <c r="A2" s="108"/>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ht="18" customHeight="1" thickBot="1">
      <c r="A3" s="156" t="s">
        <v>45</v>
      </c>
      <c r="B3" s="236"/>
      <c r="C3" s="236"/>
      <c r="D3" s="237"/>
      <c r="E3" s="237"/>
      <c r="F3" s="237"/>
      <c r="G3" s="237"/>
      <c r="H3" s="237"/>
      <c r="I3" s="237"/>
      <c r="J3" s="238"/>
      <c r="K3" s="51" t="s">
        <v>29</v>
      </c>
      <c r="L3" s="51" t="s">
        <v>93</v>
      </c>
      <c r="M3" s="51" t="s">
        <v>7</v>
      </c>
      <c r="N3" s="52" t="s">
        <v>46</v>
      </c>
      <c r="O3" s="3"/>
      <c r="P3" s="160" t="s">
        <v>47</v>
      </c>
      <c r="Q3" s="161"/>
      <c r="R3" s="162"/>
    </row>
    <row r="4" spans="1:255" ht="25" customHeight="1" thickBot="1">
      <c r="A4" s="163" t="s">
        <v>100</v>
      </c>
      <c r="B4" s="234"/>
      <c r="C4" s="234"/>
      <c r="D4" s="234"/>
      <c r="E4" s="234"/>
      <c r="F4" s="234"/>
      <c r="G4" s="234"/>
      <c r="H4" s="234"/>
      <c r="I4" s="234"/>
      <c r="J4" s="234"/>
      <c r="K4" s="234"/>
      <c r="L4" s="234"/>
      <c r="M4" s="234"/>
      <c r="N4" s="235"/>
      <c r="ID4"/>
      <c r="IE4"/>
      <c r="IF4"/>
      <c r="IG4"/>
      <c r="IH4"/>
      <c r="II4"/>
      <c r="IJ4"/>
      <c r="IK4"/>
      <c r="IL4"/>
      <c r="IM4"/>
      <c r="IN4"/>
      <c r="IO4"/>
      <c r="IP4"/>
      <c r="IQ4"/>
      <c r="IR4"/>
      <c r="IS4"/>
      <c r="IT4"/>
      <c r="IU4"/>
    </row>
    <row r="5" spans="1:255" ht="17" customHeight="1" thickBot="1">
      <c r="A5" s="166" t="s">
        <v>101</v>
      </c>
      <c r="B5" s="234"/>
      <c r="C5" s="234"/>
      <c r="D5" s="234"/>
      <c r="E5" s="234"/>
      <c r="F5" s="234"/>
      <c r="G5" s="234"/>
      <c r="H5" s="234"/>
      <c r="I5" s="234"/>
      <c r="J5" s="234"/>
      <c r="K5" s="234"/>
      <c r="L5" s="234"/>
      <c r="M5" s="234"/>
      <c r="N5" s="235"/>
      <c r="P5" s="122" t="s">
        <v>48</v>
      </c>
      <c r="Q5" s="122" t="s">
        <v>49</v>
      </c>
      <c r="R5" s="122" t="s">
        <v>78</v>
      </c>
      <c r="ID5"/>
      <c r="IE5"/>
      <c r="IF5"/>
      <c r="IG5"/>
      <c r="IH5"/>
      <c r="II5"/>
      <c r="IJ5"/>
      <c r="IK5"/>
      <c r="IL5"/>
      <c r="IM5"/>
      <c r="IN5"/>
      <c r="IO5"/>
      <c r="IP5"/>
      <c r="IQ5"/>
      <c r="IR5"/>
      <c r="IS5"/>
      <c r="IT5"/>
      <c r="IU5"/>
    </row>
    <row r="6" spans="1:255" ht="17" customHeight="1" thickBot="1">
      <c r="A6" s="53">
        <v>1</v>
      </c>
      <c r="B6" s="167" t="s">
        <v>114</v>
      </c>
      <c r="C6" s="168"/>
      <c r="D6" s="168"/>
      <c r="E6" s="168"/>
      <c r="F6" s="168"/>
      <c r="G6" s="168"/>
      <c r="H6" s="168"/>
      <c r="I6" s="168"/>
      <c r="J6" s="169"/>
      <c r="K6" s="4"/>
      <c r="L6" s="4"/>
      <c r="M6" s="4"/>
      <c r="N6" s="55"/>
      <c r="O6" s="3"/>
      <c r="P6" s="120" t="s">
        <v>51</v>
      </c>
      <c r="Q6" s="120" t="s">
        <v>51</v>
      </c>
      <c r="R6" s="120" t="s">
        <v>51</v>
      </c>
    </row>
    <row r="7" spans="1:255" ht="17" customHeight="1" thickBot="1">
      <c r="A7" s="109"/>
      <c r="B7" s="72"/>
      <c r="C7" s="170" t="s">
        <v>61</v>
      </c>
      <c r="D7" s="154"/>
      <c r="E7" s="153" t="s">
        <v>62</v>
      </c>
      <c r="F7" s="154"/>
      <c r="G7" s="154"/>
      <c r="H7" s="154"/>
      <c r="I7" s="154"/>
      <c r="J7" s="155"/>
      <c r="K7" s="4"/>
      <c r="L7" s="4"/>
      <c r="M7" s="4"/>
      <c r="N7" s="6"/>
      <c r="O7" s="3"/>
      <c r="P7" s="70"/>
      <c r="Q7" s="120" t="s">
        <v>51</v>
      </c>
      <c r="R7" s="120" t="s">
        <v>51</v>
      </c>
    </row>
    <row r="8" spans="1:255" ht="17" customHeight="1" thickBot="1">
      <c r="A8" s="110"/>
      <c r="B8" s="73"/>
      <c r="C8" s="74"/>
      <c r="D8" s="74"/>
      <c r="E8" s="171" t="s">
        <v>125</v>
      </c>
      <c r="F8" s="172"/>
      <c r="G8" s="172"/>
      <c r="H8" s="172"/>
      <c r="I8" s="172"/>
      <c r="J8" s="173"/>
      <c r="K8" s="4"/>
      <c r="L8" s="4"/>
      <c r="M8" s="4"/>
      <c r="N8" s="6"/>
      <c r="O8" s="3"/>
      <c r="P8" s="70"/>
      <c r="Q8" s="70"/>
      <c r="R8" s="120" t="s">
        <v>51</v>
      </c>
    </row>
    <row r="9" spans="1:255" ht="17" customHeight="1" thickBot="1">
      <c r="A9" s="9">
        <v>2</v>
      </c>
      <c r="B9" s="75" t="s">
        <v>37</v>
      </c>
      <c r="C9" s="76"/>
      <c r="D9" s="77"/>
      <c r="E9" s="78"/>
      <c r="F9" s="79"/>
      <c r="G9" s="79"/>
      <c r="H9" s="79"/>
      <c r="I9" s="79"/>
      <c r="J9" s="80"/>
      <c r="K9" s="4"/>
      <c r="L9" s="4"/>
      <c r="M9" s="4"/>
      <c r="N9" s="6"/>
      <c r="O9" s="3"/>
      <c r="P9" s="120" t="s">
        <v>51</v>
      </c>
      <c r="Q9" s="120" t="s">
        <v>51</v>
      </c>
      <c r="R9" s="120" t="s">
        <v>51</v>
      </c>
    </row>
    <row r="10" spans="1:255" ht="17" customHeight="1" thickBot="1">
      <c r="A10" s="9">
        <v>3</v>
      </c>
      <c r="B10" s="81" t="s">
        <v>38</v>
      </c>
      <c r="C10" s="82"/>
      <c r="D10" s="82"/>
      <c r="E10" s="82"/>
      <c r="F10" s="82"/>
      <c r="G10" s="82"/>
      <c r="H10" s="82"/>
      <c r="I10" s="82"/>
      <c r="J10" s="83"/>
      <c r="K10" s="4"/>
      <c r="L10" s="4"/>
      <c r="M10" s="4"/>
      <c r="N10" s="6"/>
      <c r="O10" s="3"/>
      <c r="P10" s="70"/>
      <c r="Q10" s="70"/>
      <c r="R10" s="120" t="s">
        <v>51</v>
      </c>
    </row>
    <row r="11" spans="1:255" ht="17" customHeight="1" thickBot="1">
      <c r="A11" s="9">
        <v>4</v>
      </c>
      <c r="B11" s="174" t="s">
        <v>39</v>
      </c>
      <c r="C11" s="175"/>
      <c r="D11" s="175"/>
      <c r="E11" s="175"/>
      <c r="F11" s="175"/>
      <c r="G11" s="175"/>
      <c r="H11" s="175"/>
      <c r="I11" s="175"/>
      <c r="J11" s="176"/>
      <c r="K11" s="4"/>
      <c r="L11" s="4"/>
      <c r="M11" s="4"/>
      <c r="N11" s="6"/>
      <c r="O11" s="3"/>
      <c r="P11" s="120" t="s">
        <v>51</v>
      </c>
      <c r="Q11" s="120" t="s">
        <v>51</v>
      </c>
      <c r="R11" s="120" t="s">
        <v>51</v>
      </c>
    </row>
    <row r="12" spans="1:255" ht="17" customHeight="1" thickBot="1">
      <c r="A12" s="111"/>
      <c r="B12" s="84"/>
      <c r="C12" s="170" t="s">
        <v>115</v>
      </c>
      <c r="D12" s="154"/>
      <c r="E12" s="85" t="s">
        <v>116</v>
      </c>
      <c r="F12" s="86"/>
      <c r="G12" s="86"/>
      <c r="H12" s="86"/>
      <c r="I12" s="86"/>
      <c r="J12" s="87"/>
      <c r="K12" s="4"/>
      <c r="L12" s="4"/>
      <c r="M12" s="4"/>
      <c r="N12" s="6"/>
      <c r="O12" s="3"/>
      <c r="P12" s="70"/>
      <c r="Q12" s="120" t="s">
        <v>51</v>
      </c>
      <c r="R12" s="120" t="s">
        <v>51</v>
      </c>
    </row>
    <row r="13" spans="1:255" ht="17" customHeight="1" thickBot="1">
      <c r="A13" s="112"/>
      <c r="B13" s="84"/>
      <c r="C13" s="170" t="s">
        <v>5</v>
      </c>
      <c r="D13" s="154"/>
      <c r="E13" s="153" t="s">
        <v>25</v>
      </c>
      <c r="F13" s="154"/>
      <c r="G13" s="154"/>
      <c r="H13" s="154"/>
      <c r="I13" s="154"/>
      <c r="J13" s="155"/>
      <c r="K13" s="4"/>
      <c r="L13" s="4"/>
      <c r="M13" s="4"/>
      <c r="N13" s="6"/>
      <c r="O13" s="3"/>
      <c r="P13" s="70"/>
      <c r="Q13" s="70"/>
      <c r="R13" s="120" t="s">
        <v>51</v>
      </c>
    </row>
    <row r="14" spans="1:255" ht="17" customHeight="1" thickBot="1">
      <c r="A14" s="113"/>
      <c r="B14" s="88"/>
      <c r="C14" s="89"/>
      <c r="D14" s="86"/>
      <c r="E14" s="153" t="s">
        <v>26</v>
      </c>
      <c r="F14" s="154"/>
      <c r="G14" s="154"/>
      <c r="H14" s="154"/>
      <c r="I14" s="154"/>
      <c r="J14" s="155"/>
      <c r="K14" s="4"/>
      <c r="L14" s="4"/>
      <c r="M14" s="4"/>
      <c r="N14" s="6"/>
      <c r="O14" s="3"/>
      <c r="P14" s="70"/>
      <c r="Q14" s="120" t="s">
        <v>51</v>
      </c>
      <c r="R14" s="120" t="s">
        <v>51</v>
      </c>
    </row>
    <row r="15" spans="1:255" ht="17" customHeight="1" thickBot="1">
      <c r="A15" s="114"/>
      <c r="B15" s="90"/>
      <c r="C15" s="91"/>
      <c r="D15" s="92"/>
      <c r="E15" s="182" t="s">
        <v>27</v>
      </c>
      <c r="F15" s="172"/>
      <c r="G15" s="172"/>
      <c r="H15" s="172"/>
      <c r="I15" s="172"/>
      <c r="J15" s="173"/>
      <c r="K15" s="4"/>
      <c r="L15" s="4"/>
      <c r="M15" s="4"/>
      <c r="N15" s="6"/>
      <c r="O15" s="3"/>
      <c r="P15" s="70"/>
      <c r="Q15" s="70"/>
      <c r="R15" s="120" t="s">
        <v>51</v>
      </c>
    </row>
    <row r="16" spans="1:255" ht="17" customHeight="1" thickBot="1">
      <c r="A16" s="9">
        <v>5</v>
      </c>
      <c r="B16" s="183" t="s">
        <v>28</v>
      </c>
      <c r="C16" s="184"/>
      <c r="D16" s="184"/>
      <c r="E16" s="184"/>
      <c r="F16" s="184"/>
      <c r="G16" s="184"/>
      <c r="H16" s="184"/>
      <c r="I16" s="184"/>
      <c r="J16" s="185"/>
      <c r="K16" s="4"/>
      <c r="L16" s="4"/>
      <c r="M16" s="4"/>
      <c r="N16" s="6"/>
      <c r="O16" s="3"/>
      <c r="P16" s="120" t="s">
        <v>51</v>
      </c>
      <c r="Q16" s="120" t="s">
        <v>51</v>
      </c>
      <c r="R16" s="120" t="s">
        <v>51</v>
      </c>
    </row>
    <row r="17" spans="1:255" ht="17" customHeight="1" thickBot="1">
      <c r="A17" s="9">
        <v>6</v>
      </c>
      <c r="B17" s="183" t="s">
        <v>92</v>
      </c>
      <c r="C17" s="184"/>
      <c r="D17" s="184"/>
      <c r="E17" s="184"/>
      <c r="F17" s="184"/>
      <c r="G17" s="184"/>
      <c r="H17" s="184"/>
      <c r="I17" s="184"/>
      <c r="J17" s="185"/>
      <c r="K17" s="4"/>
      <c r="L17" s="4"/>
      <c r="M17" s="4"/>
      <c r="N17" s="15"/>
      <c r="O17" s="3"/>
      <c r="P17" s="120" t="s">
        <v>51</v>
      </c>
      <c r="Q17" s="120" t="s">
        <v>51</v>
      </c>
      <c r="R17" s="120" t="s">
        <v>51</v>
      </c>
    </row>
    <row r="18" spans="1:255" ht="17" customHeight="1" thickBot="1">
      <c r="A18" s="16">
        <v>7</v>
      </c>
      <c r="B18" s="183" t="s">
        <v>56</v>
      </c>
      <c r="C18" s="184"/>
      <c r="D18" s="184"/>
      <c r="E18" s="184"/>
      <c r="F18" s="184"/>
      <c r="G18" s="184"/>
      <c r="H18" s="184"/>
      <c r="I18" s="184"/>
      <c r="J18" s="185"/>
      <c r="K18" s="4"/>
      <c r="L18" s="4"/>
      <c r="M18" s="4"/>
      <c r="N18" s="6"/>
      <c r="O18" s="3"/>
      <c r="P18" s="149" t="s">
        <v>51</v>
      </c>
      <c r="Q18" s="149" t="s">
        <v>51</v>
      </c>
      <c r="R18" s="149" t="s">
        <v>51</v>
      </c>
    </row>
    <row r="19" spans="1:255" ht="17" customHeight="1" thickBot="1">
      <c r="A19" s="16">
        <v>8</v>
      </c>
      <c r="B19" s="183" t="s">
        <v>57</v>
      </c>
      <c r="C19" s="184"/>
      <c r="D19" s="184"/>
      <c r="E19" s="184"/>
      <c r="F19" s="184"/>
      <c r="G19" s="184"/>
      <c r="H19" s="184"/>
      <c r="I19" s="184"/>
      <c r="J19" s="185"/>
      <c r="K19" s="4"/>
      <c r="L19" s="4"/>
      <c r="M19" s="4"/>
      <c r="N19" s="6"/>
      <c r="O19" s="3"/>
      <c r="P19" s="150"/>
      <c r="Q19" s="149" t="s">
        <v>51</v>
      </c>
      <c r="R19" s="149" t="s">
        <v>51</v>
      </c>
    </row>
    <row r="20" spans="1:255" ht="17" customHeight="1" thickBot="1">
      <c r="A20" s="16">
        <v>9</v>
      </c>
      <c r="B20" s="183" t="s">
        <v>58</v>
      </c>
      <c r="C20" s="184"/>
      <c r="D20" s="184"/>
      <c r="E20" s="184"/>
      <c r="F20" s="184"/>
      <c r="G20" s="184"/>
      <c r="H20" s="184"/>
      <c r="I20" s="184"/>
      <c r="J20" s="185"/>
      <c r="K20" s="4"/>
      <c r="L20" s="4"/>
      <c r="M20" s="4"/>
      <c r="N20" s="6"/>
      <c r="O20" s="3"/>
      <c r="P20" s="150"/>
      <c r="Q20" s="149" t="s">
        <v>51</v>
      </c>
      <c r="R20" s="149" t="s">
        <v>51</v>
      </c>
    </row>
    <row r="21" spans="1:255" ht="17" customHeight="1" thickBot="1">
      <c r="A21" s="16">
        <v>10</v>
      </c>
      <c r="B21" s="183" t="s">
        <v>59</v>
      </c>
      <c r="C21" s="184"/>
      <c r="D21" s="184"/>
      <c r="E21" s="184"/>
      <c r="F21" s="184"/>
      <c r="G21" s="184"/>
      <c r="H21" s="184"/>
      <c r="I21" s="184"/>
      <c r="J21" s="185"/>
      <c r="K21" s="4"/>
      <c r="L21" s="4"/>
      <c r="M21" s="4"/>
      <c r="N21" s="15"/>
      <c r="O21" s="3"/>
      <c r="P21" s="150"/>
      <c r="Q21" s="149" t="s">
        <v>51</v>
      </c>
      <c r="R21" s="149" t="s">
        <v>51</v>
      </c>
    </row>
    <row r="22" spans="1:255" ht="17" customHeight="1" thickBot="1">
      <c r="A22" s="16">
        <v>11</v>
      </c>
      <c r="B22" s="183" t="s">
        <v>84</v>
      </c>
      <c r="C22" s="184"/>
      <c r="D22" s="184"/>
      <c r="E22" s="184"/>
      <c r="F22" s="184"/>
      <c r="G22" s="184"/>
      <c r="H22" s="184"/>
      <c r="I22" s="184"/>
      <c r="J22" s="185"/>
      <c r="K22" s="4"/>
      <c r="L22" s="4"/>
      <c r="M22" s="4"/>
      <c r="N22" s="17"/>
      <c r="O22" s="3"/>
      <c r="P22" s="150"/>
      <c r="Q22" s="150"/>
      <c r="R22" s="149" t="s">
        <v>51</v>
      </c>
    </row>
    <row r="23" spans="1:255" ht="17" customHeight="1" thickBot="1">
      <c r="A23" s="58">
        <v>12</v>
      </c>
      <c r="B23" s="174" t="s">
        <v>85</v>
      </c>
      <c r="C23" s="175"/>
      <c r="D23" s="175"/>
      <c r="E23" s="175"/>
      <c r="F23" s="175"/>
      <c r="G23" s="175"/>
      <c r="H23" s="175"/>
      <c r="I23" s="175"/>
      <c r="J23" s="176"/>
      <c r="K23" s="59"/>
      <c r="L23" s="59"/>
      <c r="M23" s="59"/>
      <c r="N23" s="60"/>
      <c r="O23" s="3"/>
      <c r="P23" s="70"/>
      <c r="Q23" s="120" t="s">
        <v>51</v>
      </c>
      <c r="R23" s="120" t="s">
        <v>51</v>
      </c>
    </row>
    <row r="24" spans="1:255" ht="17" customHeight="1" thickBot="1">
      <c r="A24" s="166" t="s">
        <v>96</v>
      </c>
      <c r="B24" s="234"/>
      <c r="C24" s="234"/>
      <c r="D24" s="234"/>
      <c r="E24" s="234"/>
      <c r="F24" s="234"/>
      <c r="G24" s="234"/>
      <c r="H24" s="234"/>
      <c r="I24" s="234"/>
      <c r="J24" s="234"/>
      <c r="K24" s="234"/>
      <c r="L24" s="234"/>
      <c r="M24" s="234"/>
      <c r="N24" s="235"/>
      <c r="P24" s="122" t="s">
        <v>48</v>
      </c>
      <c r="Q24" s="122" t="s">
        <v>49</v>
      </c>
      <c r="R24" s="122" t="s">
        <v>78</v>
      </c>
      <c r="ID24"/>
      <c r="IE24"/>
      <c r="IF24"/>
      <c r="IG24"/>
      <c r="IH24"/>
      <c r="II24"/>
      <c r="IJ24"/>
      <c r="IK24"/>
      <c r="IL24"/>
      <c r="IM24"/>
      <c r="IN24"/>
      <c r="IO24"/>
      <c r="IP24"/>
      <c r="IQ24"/>
      <c r="IR24"/>
      <c r="IS24"/>
      <c r="IT24"/>
      <c r="IU24"/>
    </row>
    <row r="25" spans="1:255" ht="25" customHeight="1" thickBot="1">
      <c r="A25" s="186" t="s">
        <v>91</v>
      </c>
      <c r="B25" s="234"/>
      <c r="C25" s="234"/>
      <c r="D25" s="234"/>
      <c r="E25" s="234"/>
      <c r="F25" s="234"/>
      <c r="G25" s="234"/>
      <c r="H25" s="234"/>
      <c r="I25" s="234"/>
      <c r="J25" s="234"/>
      <c r="K25" s="234"/>
      <c r="L25" s="234"/>
      <c r="M25" s="234"/>
      <c r="N25" s="235"/>
      <c r="ID25"/>
      <c r="IE25"/>
      <c r="IF25"/>
      <c r="IG25"/>
      <c r="IH25"/>
      <c r="II25"/>
      <c r="IJ25"/>
      <c r="IK25"/>
      <c r="IL25"/>
      <c r="IM25"/>
      <c r="IN25"/>
      <c r="IO25"/>
      <c r="IP25"/>
      <c r="IQ25"/>
      <c r="IR25"/>
      <c r="IS25"/>
      <c r="IT25"/>
      <c r="IU25"/>
    </row>
    <row r="26" spans="1:255" ht="17" customHeight="1" thickBot="1">
      <c r="A26" s="56">
        <v>13</v>
      </c>
      <c r="B26" s="93"/>
      <c r="C26" s="177" t="s">
        <v>74</v>
      </c>
      <c r="D26" s="178"/>
      <c r="E26" s="179" t="s">
        <v>75</v>
      </c>
      <c r="F26" s="180"/>
      <c r="G26" s="180"/>
      <c r="H26" s="180"/>
      <c r="I26" s="180"/>
      <c r="J26" s="181"/>
      <c r="K26" s="4"/>
      <c r="L26" s="4"/>
      <c r="M26" s="4"/>
      <c r="N26" s="57"/>
      <c r="O26" s="3"/>
      <c r="P26" s="151" t="s">
        <v>51</v>
      </c>
      <c r="Q26" s="151" t="s">
        <v>51</v>
      </c>
      <c r="R26" s="151" t="s">
        <v>51</v>
      </c>
    </row>
    <row r="27" spans="1:255" ht="17" customHeight="1" thickBot="1">
      <c r="A27" s="115"/>
      <c r="B27" s="94"/>
      <c r="C27" s="94"/>
      <c r="D27" s="94"/>
      <c r="E27" s="188" t="s">
        <v>76</v>
      </c>
      <c r="F27" s="154"/>
      <c r="G27" s="154"/>
      <c r="H27" s="154"/>
      <c r="I27" s="154"/>
      <c r="J27" s="155"/>
      <c r="K27" s="4"/>
      <c r="L27" s="4"/>
      <c r="M27" s="4"/>
      <c r="N27" s="17"/>
      <c r="O27" s="3"/>
      <c r="P27" s="70"/>
      <c r="Q27" s="151" t="s">
        <v>51</v>
      </c>
      <c r="R27" s="151" t="s">
        <v>51</v>
      </c>
    </row>
    <row r="28" spans="1:255" ht="17" customHeight="1" thickBot="1">
      <c r="A28" s="116"/>
      <c r="B28" s="95"/>
      <c r="C28" s="95"/>
      <c r="D28" s="95"/>
      <c r="E28" s="189" t="s">
        <v>53</v>
      </c>
      <c r="F28" s="172"/>
      <c r="G28" s="172"/>
      <c r="H28" s="172"/>
      <c r="I28" s="172"/>
      <c r="J28" s="173"/>
      <c r="K28" s="4"/>
      <c r="L28" s="4"/>
      <c r="M28" s="4"/>
      <c r="N28" s="17"/>
      <c r="O28" s="3"/>
      <c r="P28" s="151" t="s">
        <v>51</v>
      </c>
      <c r="Q28" s="151" t="s">
        <v>51</v>
      </c>
      <c r="R28" s="151" t="s">
        <v>51</v>
      </c>
    </row>
    <row r="29" spans="1:255" ht="17" customHeight="1" thickBot="1">
      <c r="A29" s="18">
        <v>14</v>
      </c>
      <c r="B29" s="183" t="s">
        <v>54</v>
      </c>
      <c r="C29" s="184"/>
      <c r="D29" s="184"/>
      <c r="E29" s="184"/>
      <c r="F29" s="184"/>
      <c r="G29" s="184"/>
      <c r="H29" s="184"/>
      <c r="I29" s="184"/>
      <c r="J29" s="185"/>
      <c r="K29" s="4"/>
      <c r="L29" s="4"/>
      <c r="M29" s="4"/>
      <c r="N29" s="17"/>
      <c r="O29" s="3"/>
      <c r="P29" s="151" t="s">
        <v>51</v>
      </c>
      <c r="Q29" s="151" t="s">
        <v>51</v>
      </c>
      <c r="R29" s="151" t="s">
        <v>51</v>
      </c>
    </row>
    <row r="30" spans="1:255" ht="17" customHeight="1" thickBot="1">
      <c r="A30" s="18">
        <v>15</v>
      </c>
      <c r="B30" s="183" t="s">
        <v>55</v>
      </c>
      <c r="C30" s="184"/>
      <c r="D30" s="184"/>
      <c r="E30" s="184"/>
      <c r="F30" s="184"/>
      <c r="G30" s="184"/>
      <c r="H30" s="184"/>
      <c r="I30" s="184"/>
      <c r="J30" s="185"/>
      <c r="K30" s="4"/>
      <c r="L30" s="4"/>
      <c r="M30" s="4"/>
      <c r="N30" s="17"/>
      <c r="O30" s="3"/>
      <c r="P30" s="70"/>
      <c r="Q30" s="121" t="s">
        <v>51</v>
      </c>
      <c r="R30" s="151" t="s">
        <v>51</v>
      </c>
    </row>
    <row r="31" spans="1:255" ht="17" customHeight="1" thickBot="1">
      <c r="A31" s="61">
        <v>16</v>
      </c>
      <c r="B31" s="174" t="s">
        <v>89</v>
      </c>
      <c r="C31" s="175"/>
      <c r="D31" s="175"/>
      <c r="E31" s="175"/>
      <c r="F31" s="175"/>
      <c r="G31" s="175"/>
      <c r="H31" s="175"/>
      <c r="I31" s="175"/>
      <c r="J31" s="176"/>
      <c r="K31" s="4"/>
      <c r="L31" s="4"/>
      <c r="M31" s="4"/>
      <c r="N31" s="60"/>
      <c r="O31" s="3"/>
      <c r="P31" s="151" t="s">
        <v>51</v>
      </c>
      <c r="Q31" s="151" t="s">
        <v>51</v>
      </c>
      <c r="R31" s="151" t="s">
        <v>51</v>
      </c>
    </row>
    <row r="32" spans="1:255" ht="17" customHeight="1" thickBot="1">
      <c r="A32" s="187" t="s">
        <v>98</v>
      </c>
      <c r="B32" s="234"/>
      <c r="C32" s="234"/>
      <c r="D32" s="234"/>
      <c r="E32" s="234"/>
      <c r="F32" s="234"/>
      <c r="G32" s="234"/>
      <c r="H32" s="234"/>
      <c r="I32" s="234"/>
      <c r="J32" s="234"/>
      <c r="K32" s="234"/>
      <c r="L32" s="234"/>
      <c r="M32" s="234"/>
      <c r="N32" s="235"/>
      <c r="P32" s="122" t="s">
        <v>48</v>
      </c>
      <c r="Q32" s="122" t="s">
        <v>49</v>
      </c>
      <c r="R32" s="122" t="s">
        <v>78</v>
      </c>
      <c r="ID32"/>
      <c r="IE32"/>
      <c r="IF32"/>
      <c r="IG32"/>
      <c r="IH32"/>
      <c r="II32"/>
      <c r="IJ32"/>
      <c r="IK32"/>
      <c r="IL32"/>
      <c r="IM32"/>
      <c r="IN32"/>
      <c r="IO32"/>
      <c r="IP32"/>
      <c r="IQ32"/>
      <c r="IR32"/>
      <c r="IS32"/>
      <c r="IT32"/>
      <c r="IU32"/>
    </row>
    <row r="33" spans="1:255" ht="17" customHeight="1" thickBot="1">
      <c r="A33" s="53">
        <v>17</v>
      </c>
      <c r="B33" s="190" t="s">
        <v>90</v>
      </c>
      <c r="C33" s="172"/>
      <c r="D33" s="172"/>
      <c r="E33" s="172"/>
      <c r="F33" s="172"/>
      <c r="G33" s="172"/>
      <c r="H33" s="172"/>
      <c r="I33" s="172"/>
      <c r="J33" s="173"/>
      <c r="K33" s="54"/>
      <c r="L33" s="54"/>
      <c r="M33" s="54"/>
      <c r="N33" s="57"/>
      <c r="O33" s="3"/>
      <c r="P33" s="120" t="s">
        <v>51</v>
      </c>
      <c r="Q33" s="120" t="s">
        <v>51</v>
      </c>
      <c r="R33" s="120" t="s">
        <v>51</v>
      </c>
    </row>
    <row r="34" spans="1:255" ht="17" customHeight="1" thickBot="1">
      <c r="A34" s="18">
        <v>18</v>
      </c>
      <c r="B34" s="183" t="s">
        <v>112</v>
      </c>
      <c r="C34" s="184"/>
      <c r="D34" s="184"/>
      <c r="E34" s="184"/>
      <c r="F34" s="184"/>
      <c r="G34" s="184"/>
      <c r="H34" s="184"/>
      <c r="I34" s="184"/>
      <c r="J34" s="185"/>
      <c r="K34" s="4"/>
      <c r="L34" s="4"/>
      <c r="M34" s="4"/>
      <c r="N34" s="17"/>
      <c r="O34" s="3"/>
      <c r="P34" s="151" t="s">
        <v>51</v>
      </c>
      <c r="Q34" s="151" t="s">
        <v>51</v>
      </c>
      <c r="R34" s="151" t="s">
        <v>51</v>
      </c>
    </row>
    <row r="35" spans="1:255" ht="17" customHeight="1" thickBot="1">
      <c r="A35" s="18">
        <v>19</v>
      </c>
      <c r="B35" s="183" t="s">
        <v>113</v>
      </c>
      <c r="C35" s="184"/>
      <c r="D35" s="184"/>
      <c r="E35" s="184"/>
      <c r="F35" s="184"/>
      <c r="G35" s="184"/>
      <c r="H35" s="184"/>
      <c r="I35" s="184"/>
      <c r="J35" s="185"/>
      <c r="K35" s="4"/>
      <c r="L35" s="4"/>
      <c r="M35" s="4"/>
      <c r="N35" s="17"/>
      <c r="O35" s="3"/>
      <c r="P35" s="70"/>
      <c r="Q35" s="151" t="s">
        <v>51</v>
      </c>
      <c r="R35" s="151" t="s">
        <v>51</v>
      </c>
    </row>
    <row r="36" spans="1:255" ht="17" customHeight="1" thickBot="1">
      <c r="A36" s="18">
        <v>20</v>
      </c>
      <c r="B36" s="183" t="s">
        <v>30</v>
      </c>
      <c r="C36" s="184"/>
      <c r="D36" s="184"/>
      <c r="E36" s="184"/>
      <c r="F36" s="184"/>
      <c r="G36" s="184"/>
      <c r="H36" s="184"/>
      <c r="I36" s="184"/>
      <c r="J36" s="185"/>
      <c r="K36" s="4"/>
      <c r="L36" s="4"/>
      <c r="M36" s="4"/>
      <c r="N36" s="17"/>
      <c r="O36" s="3"/>
      <c r="P36" s="151" t="s">
        <v>31</v>
      </c>
      <c r="Q36" s="151" t="s">
        <v>32</v>
      </c>
      <c r="R36" s="151" t="s">
        <v>33</v>
      </c>
    </row>
    <row r="37" spans="1:255" ht="17" customHeight="1" thickBot="1">
      <c r="A37" s="61">
        <v>21</v>
      </c>
      <c r="B37" s="174" t="s">
        <v>34</v>
      </c>
      <c r="C37" s="175"/>
      <c r="D37" s="175"/>
      <c r="E37" s="175"/>
      <c r="F37" s="175"/>
      <c r="G37" s="175"/>
      <c r="H37" s="175"/>
      <c r="I37" s="175"/>
      <c r="J37" s="176"/>
      <c r="K37" s="59"/>
      <c r="L37" s="59"/>
      <c r="M37" s="59"/>
      <c r="N37" s="62"/>
      <c r="O37" s="3"/>
      <c r="P37" s="70"/>
      <c r="Q37" s="151" t="s">
        <v>51</v>
      </c>
      <c r="R37" s="151" t="s">
        <v>51</v>
      </c>
    </row>
    <row r="38" spans="1:255" ht="17" customHeight="1" thickBot="1">
      <c r="A38" s="187" t="s">
        <v>102</v>
      </c>
      <c r="B38" s="234"/>
      <c r="C38" s="234"/>
      <c r="D38" s="234"/>
      <c r="E38" s="234"/>
      <c r="F38" s="234"/>
      <c r="G38" s="234"/>
      <c r="H38" s="234"/>
      <c r="I38" s="234"/>
      <c r="J38" s="234"/>
      <c r="K38" s="234"/>
      <c r="L38" s="234"/>
      <c r="M38" s="234"/>
      <c r="N38" s="235"/>
      <c r="P38" s="122" t="s">
        <v>48</v>
      </c>
      <c r="Q38" s="122" t="s">
        <v>49</v>
      </c>
      <c r="R38" s="122" t="s">
        <v>78</v>
      </c>
      <c r="ID38"/>
      <c r="IE38"/>
      <c r="IF38"/>
      <c r="IG38"/>
      <c r="IH38"/>
      <c r="II38"/>
      <c r="IJ38"/>
      <c r="IK38"/>
      <c r="IL38"/>
      <c r="IM38"/>
      <c r="IN38"/>
      <c r="IO38"/>
      <c r="IP38"/>
      <c r="IQ38"/>
      <c r="IR38"/>
      <c r="IS38"/>
      <c r="IT38"/>
      <c r="IU38"/>
    </row>
    <row r="39" spans="1:255" ht="17" customHeight="1" thickBot="1">
      <c r="A39" s="56">
        <v>22</v>
      </c>
      <c r="B39" s="190" t="s">
        <v>87</v>
      </c>
      <c r="C39" s="194"/>
      <c r="D39" s="194"/>
      <c r="E39" s="194"/>
      <c r="F39" s="194"/>
      <c r="G39" s="194"/>
      <c r="H39" s="194"/>
      <c r="I39" s="194"/>
      <c r="J39" s="195"/>
      <c r="K39" s="54" t="s">
        <v>18</v>
      </c>
      <c r="L39" s="54"/>
      <c r="M39" s="4" t="s">
        <v>19</v>
      </c>
      <c r="N39" s="63"/>
      <c r="O39" s="3"/>
      <c r="P39" s="151" t="s">
        <v>88</v>
      </c>
      <c r="Q39" s="151" t="s">
        <v>79</v>
      </c>
      <c r="R39" s="151" t="s">
        <v>126</v>
      </c>
    </row>
    <row r="40" spans="1:255" ht="17" customHeight="1" thickBot="1">
      <c r="A40" s="18">
        <v>23</v>
      </c>
      <c r="B40" s="183" t="s">
        <v>24</v>
      </c>
      <c r="C40" s="184"/>
      <c r="D40" s="184"/>
      <c r="E40" s="184"/>
      <c r="F40" s="184"/>
      <c r="G40" s="184"/>
      <c r="H40" s="184"/>
      <c r="I40" s="184"/>
      <c r="J40" s="185"/>
      <c r="K40" s="4" t="s">
        <v>19</v>
      </c>
      <c r="L40" s="4"/>
      <c r="M40" s="4" t="s">
        <v>72</v>
      </c>
      <c r="N40" s="6"/>
      <c r="O40" s="3"/>
      <c r="P40" s="70"/>
      <c r="Q40" s="151" t="s">
        <v>51</v>
      </c>
      <c r="R40" s="151" t="s">
        <v>51</v>
      </c>
    </row>
    <row r="41" spans="1:255" ht="14" customHeight="1" thickBot="1">
      <c r="A41" s="196"/>
      <c r="B41" s="196"/>
      <c r="C41" s="196"/>
      <c r="D41" s="196"/>
      <c r="E41" s="196"/>
      <c r="F41" s="196"/>
      <c r="G41" s="196"/>
      <c r="H41" s="196"/>
      <c r="I41" s="196"/>
      <c r="J41" s="196"/>
      <c r="K41" s="23"/>
      <c r="L41" s="23"/>
      <c r="M41" s="23"/>
      <c r="N41" s="24"/>
      <c r="O41" s="25"/>
      <c r="P41" s="26"/>
      <c r="Q41" s="26"/>
      <c r="R41" s="26"/>
    </row>
    <row r="42" spans="1:255" ht="18" customHeight="1" thickBot="1">
      <c r="A42" s="197" t="s">
        <v>103</v>
      </c>
      <c r="B42" s="198"/>
      <c r="C42" s="198"/>
      <c r="D42" s="198"/>
      <c r="E42" s="198"/>
      <c r="F42" s="198"/>
      <c r="G42" s="198"/>
      <c r="H42" s="198"/>
      <c r="I42" s="198"/>
      <c r="J42" s="199"/>
      <c r="K42" s="51" t="s">
        <v>29</v>
      </c>
      <c r="L42" s="51" t="s">
        <v>93</v>
      </c>
      <c r="M42" s="51" t="s">
        <v>7</v>
      </c>
      <c r="N42" s="52" t="s">
        <v>46</v>
      </c>
      <c r="O42" s="3"/>
      <c r="P42" s="122" t="s">
        <v>48</v>
      </c>
      <c r="Q42" s="122" t="s">
        <v>49</v>
      </c>
      <c r="R42" s="122" t="s">
        <v>78</v>
      </c>
    </row>
    <row r="43" spans="1:255" ht="25" customHeight="1" thickBot="1">
      <c r="A43" s="186" t="s">
        <v>8</v>
      </c>
      <c r="B43" s="234"/>
      <c r="C43" s="234"/>
      <c r="D43" s="234"/>
      <c r="E43" s="234"/>
      <c r="F43" s="234"/>
      <c r="G43" s="234"/>
      <c r="H43" s="234"/>
      <c r="I43" s="234"/>
      <c r="J43" s="234"/>
      <c r="K43" s="234"/>
      <c r="L43" s="234"/>
      <c r="M43" s="234"/>
      <c r="N43" s="235"/>
      <c r="ID43"/>
      <c r="IE43"/>
      <c r="IF43"/>
      <c r="IG43"/>
      <c r="IH43"/>
      <c r="II43"/>
      <c r="IJ43"/>
      <c r="IK43"/>
      <c r="IL43"/>
      <c r="IM43"/>
      <c r="IN43"/>
      <c r="IO43"/>
      <c r="IP43"/>
      <c r="IQ43"/>
      <c r="IR43"/>
      <c r="IS43"/>
      <c r="IT43"/>
      <c r="IU43"/>
    </row>
    <row r="44" spans="1:255" ht="17" customHeight="1" thickBot="1">
      <c r="A44" s="56">
        <v>24</v>
      </c>
      <c r="B44" s="96"/>
      <c r="C44" s="97" t="s">
        <v>74</v>
      </c>
      <c r="D44" s="98"/>
      <c r="E44" s="200" t="s">
        <v>9</v>
      </c>
      <c r="F44" s="201"/>
      <c r="G44" s="201"/>
      <c r="H44" s="201"/>
      <c r="I44" s="201"/>
      <c r="J44" s="202"/>
      <c r="K44" s="54"/>
      <c r="L44" s="54"/>
      <c r="M44" s="54"/>
      <c r="N44" s="55"/>
      <c r="O44" s="3"/>
      <c r="P44" s="70"/>
      <c r="Q44" s="151" t="s">
        <v>51</v>
      </c>
      <c r="R44" s="151" t="s">
        <v>51</v>
      </c>
    </row>
    <row r="45" spans="1:255" ht="17" customHeight="1" thickBot="1">
      <c r="A45" s="9">
        <v>25</v>
      </c>
      <c r="B45" s="191" t="s">
        <v>44</v>
      </c>
      <c r="C45" s="192"/>
      <c r="D45" s="192"/>
      <c r="E45" s="192"/>
      <c r="F45" s="192"/>
      <c r="G45" s="192"/>
      <c r="H45" s="192"/>
      <c r="I45" s="192"/>
      <c r="J45" s="193"/>
      <c r="K45" s="4"/>
      <c r="L45" s="4"/>
      <c r="M45" s="4"/>
      <c r="N45" s="6"/>
      <c r="O45" s="3"/>
      <c r="P45" s="120" t="s">
        <v>51</v>
      </c>
      <c r="Q45" s="120" t="s">
        <v>51</v>
      </c>
      <c r="R45" s="120" t="s">
        <v>51</v>
      </c>
    </row>
    <row r="46" spans="1:255" ht="17" customHeight="1" thickBot="1">
      <c r="A46" s="9">
        <v>26</v>
      </c>
      <c r="B46" s="191" t="s">
        <v>117</v>
      </c>
      <c r="C46" s="192"/>
      <c r="D46" s="192"/>
      <c r="E46" s="192"/>
      <c r="F46" s="192"/>
      <c r="G46" s="192"/>
      <c r="H46" s="192"/>
      <c r="I46" s="192"/>
      <c r="J46" s="193"/>
      <c r="K46" s="4"/>
      <c r="L46" s="4"/>
      <c r="M46" s="4"/>
      <c r="N46" s="15"/>
      <c r="O46" s="3"/>
      <c r="P46" s="120" t="s">
        <v>51</v>
      </c>
      <c r="Q46" s="120" t="s">
        <v>51</v>
      </c>
      <c r="R46" s="120" t="s">
        <v>51</v>
      </c>
    </row>
    <row r="47" spans="1:255" ht="17" customHeight="1" thickBot="1">
      <c r="A47" s="9">
        <v>27</v>
      </c>
      <c r="B47" s="191" t="s">
        <v>118</v>
      </c>
      <c r="C47" s="192"/>
      <c r="D47" s="192"/>
      <c r="E47" s="192"/>
      <c r="F47" s="192"/>
      <c r="G47" s="192"/>
      <c r="H47" s="192"/>
      <c r="I47" s="192"/>
      <c r="J47" s="193"/>
      <c r="K47" s="4"/>
      <c r="L47" s="4"/>
      <c r="M47" s="4"/>
      <c r="N47" s="21"/>
      <c r="O47" s="3"/>
      <c r="P47" s="70"/>
      <c r="Q47" s="120" t="s">
        <v>119</v>
      </c>
      <c r="R47" s="120" t="s">
        <v>120</v>
      </c>
    </row>
    <row r="48" spans="1:255" ht="17" customHeight="1" thickBot="1">
      <c r="A48" s="9">
        <v>28</v>
      </c>
      <c r="B48" s="191" t="s">
        <v>121</v>
      </c>
      <c r="C48" s="192"/>
      <c r="D48" s="192"/>
      <c r="E48" s="192"/>
      <c r="F48" s="192"/>
      <c r="G48" s="192"/>
      <c r="H48" s="192"/>
      <c r="I48" s="192"/>
      <c r="J48" s="193"/>
      <c r="K48" s="4"/>
      <c r="L48" s="4"/>
      <c r="M48" s="4"/>
      <c r="N48" s="27"/>
      <c r="O48" s="3"/>
      <c r="P48" s="70"/>
      <c r="Q48" s="120" t="s">
        <v>51</v>
      </c>
      <c r="R48" s="120" t="s">
        <v>51</v>
      </c>
    </row>
    <row r="49" spans="1:18" ht="17" customHeight="1" thickBot="1">
      <c r="A49" s="16">
        <v>29</v>
      </c>
      <c r="B49" s="191" t="s">
        <v>122</v>
      </c>
      <c r="C49" s="192"/>
      <c r="D49" s="192"/>
      <c r="E49" s="192"/>
      <c r="F49" s="192"/>
      <c r="G49" s="192"/>
      <c r="H49" s="192"/>
      <c r="I49" s="192"/>
      <c r="J49" s="193"/>
      <c r="K49" s="4"/>
      <c r="L49" s="4"/>
      <c r="M49" s="4"/>
      <c r="N49" s="27"/>
      <c r="O49" s="3"/>
      <c r="P49" s="70"/>
      <c r="Q49" s="70"/>
      <c r="R49" s="149" t="s">
        <v>51</v>
      </c>
    </row>
    <row r="50" spans="1:18" ht="17" customHeight="1" thickBot="1">
      <c r="A50" s="16">
        <v>30</v>
      </c>
      <c r="B50" s="191" t="s">
        <v>123</v>
      </c>
      <c r="C50" s="192"/>
      <c r="D50" s="192"/>
      <c r="E50" s="192"/>
      <c r="F50" s="192"/>
      <c r="G50" s="192"/>
      <c r="H50" s="192"/>
      <c r="I50" s="192"/>
      <c r="J50" s="193"/>
      <c r="K50" s="4"/>
      <c r="L50" s="4"/>
      <c r="M50" s="4"/>
      <c r="N50" s="27"/>
      <c r="O50" s="3"/>
      <c r="P50" s="70"/>
      <c r="Q50" s="70"/>
      <c r="R50" s="149" t="s">
        <v>51</v>
      </c>
    </row>
    <row r="51" spans="1:18" ht="14" customHeight="1" thickBot="1">
      <c r="A51" s="196"/>
      <c r="B51" s="196"/>
      <c r="C51" s="196"/>
      <c r="D51" s="196"/>
      <c r="E51" s="196"/>
      <c r="F51" s="196"/>
      <c r="G51" s="196"/>
      <c r="H51" s="196"/>
      <c r="I51" s="196"/>
      <c r="J51" s="196"/>
      <c r="K51" s="24"/>
      <c r="L51" s="24"/>
      <c r="M51" s="24"/>
      <c r="N51" s="28"/>
      <c r="O51" s="25"/>
      <c r="P51" s="29"/>
      <c r="Q51" s="29"/>
      <c r="R51" s="29"/>
    </row>
    <row r="52" spans="1:18" ht="18" customHeight="1" thickBot="1">
      <c r="A52" s="203" t="s">
        <v>124</v>
      </c>
      <c r="B52" s="204"/>
      <c r="C52" s="204"/>
      <c r="D52" s="204"/>
      <c r="E52" s="204"/>
      <c r="F52" s="204"/>
      <c r="G52" s="204"/>
      <c r="H52" s="204"/>
      <c r="I52" s="204"/>
      <c r="J52" s="205"/>
      <c r="K52" s="51" t="s">
        <v>29</v>
      </c>
      <c r="L52" s="51" t="s">
        <v>93</v>
      </c>
      <c r="M52" s="51" t="s">
        <v>7</v>
      </c>
      <c r="N52" s="2" t="s">
        <v>46</v>
      </c>
      <c r="O52" s="3"/>
      <c r="P52" s="123" t="s">
        <v>48</v>
      </c>
      <c r="Q52" s="123" t="s">
        <v>49</v>
      </c>
      <c r="R52" s="123" t="s">
        <v>50</v>
      </c>
    </row>
    <row r="53" spans="1:18" ht="17" customHeight="1" thickBot="1">
      <c r="A53" s="30">
        <v>31</v>
      </c>
      <c r="B53" s="206" t="s">
        <v>52</v>
      </c>
      <c r="C53" s="207"/>
      <c r="D53" s="207"/>
      <c r="E53" s="207"/>
      <c r="F53" s="207"/>
      <c r="G53" s="207"/>
      <c r="H53" s="207"/>
      <c r="I53" s="207"/>
      <c r="J53" s="208"/>
      <c r="K53" s="4"/>
      <c r="L53" s="4"/>
      <c r="M53" s="4"/>
      <c r="N53" s="5"/>
      <c r="O53" s="3"/>
      <c r="P53" s="151" t="s">
        <v>51</v>
      </c>
      <c r="Q53" s="151" t="s">
        <v>51</v>
      </c>
      <c r="R53" s="151" t="s">
        <v>51</v>
      </c>
    </row>
    <row r="54" spans="1:18" ht="17" customHeight="1" thickBot="1">
      <c r="A54" s="30">
        <v>32</v>
      </c>
      <c r="B54" s="206" t="s">
        <v>11</v>
      </c>
      <c r="C54" s="207"/>
      <c r="D54" s="207"/>
      <c r="E54" s="207"/>
      <c r="F54" s="207"/>
      <c r="G54" s="207"/>
      <c r="H54" s="207"/>
      <c r="I54" s="207"/>
      <c r="J54" s="208"/>
      <c r="K54" s="4"/>
      <c r="L54" s="4"/>
      <c r="M54" s="4"/>
      <c r="N54" s="5"/>
      <c r="O54" s="3"/>
      <c r="P54" s="151" t="s">
        <v>12</v>
      </c>
      <c r="Q54" s="151" t="s">
        <v>13</v>
      </c>
      <c r="R54" s="151" t="s">
        <v>14</v>
      </c>
    </row>
    <row r="55" spans="1:18" ht="17" customHeight="1" thickBot="1">
      <c r="A55" s="30">
        <v>33</v>
      </c>
      <c r="B55" s="206" t="s">
        <v>15</v>
      </c>
      <c r="C55" s="207"/>
      <c r="D55" s="207"/>
      <c r="E55" s="207"/>
      <c r="F55" s="207"/>
      <c r="G55" s="207"/>
      <c r="H55" s="207"/>
      <c r="I55" s="207"/>
      <c r="J55" s="208"/>
      <c r="K55" s="4"/>
      <c r="L55" s="4"/>
      <c r="M55" s="4"/>
      <c r="N55" s="5"/>
      <c r="O55" s="3"/>
      <c r="P55" s="70"/>
      <c r="Q55" s="151" t="s">
        <v>51</v>
      </c>
      <c r="R55" s="151" t="s">
        <v>51</v>
      </c>
    </row>
    <row r="56" spans="1:18" ht="37.75" customHeight="1" thickBot="1">
      <c r="A56" s="209"/>
      <c r="B56" s="209"/>
      <c r="C56" s="209"/>
      <c r="D56" s="209"/>
      <c r="E56" s="209"/>
      <c r="F56" s="209"/>
      <c r="G56" s="209"/>
      <c r="H56" s="209"/>
      <c r="I56" s="209"/>
      <c r="J56" s="209"/>
      <c r="K56" s="31"/>
      <c r="L56" s="31"/>
      <c r="M56" s="31"/>
      <c r="N56" s="32"/>
      <c r="O56" s="25"/>
      <c r="P56" s="26"/>
      <c r="Q56" s="26"/>
      <c r="R56" s="26"/>
    </row>
    <row r="57" spans="1:18" ht="14" customHeight="1" thickBot="1">
      <c r="A57" s="203" t="s">
        <v>99</v>
      </c>
      <c r="B57" s="204"/>
      <c r="C57" s="204"/>
      <c r="D57" s="204"/>
      <c r="E57" s="204"/>
      <c r="F57" s="204"/>
      <c r="G57" s="204"/>
      <c r="H57" s="204"/>
      <c r="I57" s="204"/>
      <c r="J57" s="205"/>
      <c r="K57" s="51" t="s">
        <v>29</v>
      </c>
      <c r="L57" s="51" t="s">
        <v>93</v>
      </c>
      <c r="M57" s="51" t="s">
        <v>7</v>
      </c>
      <c r="N57" s="2" t="s">
        <v>46</v>
      </c>
      <c r="O57" s="3"/>
      <c r="P57" s="123" t="s">
        <v>48</v>
      </c>
      <c r="Q57" s="123" t="s">
        <v>49</v>
      </c>
      <c r="R57" s="123" t="s">
        <v>50</v>
      </c>
    </row>
    <row r="58" spans="1:18" ht="17" customHeight="1" thickBot="1">
      <c r="A58" s="33">
        <v>34</v>
      </c>
      <c r="B58" s="183" t="s">
        <v>35</v>
      </c>
      <c r="C58" s="184"/>
      <c r="D58" s="184"/>
      <c r="E58" s="184"/>
      <c r="F58" s="184"/>
      <c r="G58" s="184"/>
      <c r="H58" s="184"/>
      <c r="I58" s="184"/>
      <c r="J58" s="185"/>
      <c r="K58" s="4"/>
      <c r="L58" s="4"/>
      <c r="M58" s="4"/>
      <c r="N58" s="5"/>
      <c r="O58" s="3"/>
      <c r="P58" s="152" t="s">
        <v>51</v>
      </c>
      <c r="Q58" s="152" t="s">
        <v>51</v>
      </c>
      <c r="R58" s="152" t="s">
        <v>51</v>
      </c>
    </row>
    <row r="59" spans="1:18" ht="17" customHeight="1" thickBot="1">
      <c r="A59" s="33">
        <v>35</v>
      </c>
      <c r="B59" s="183" t="s">
        <v>36</v>
      </c>
      <c r="C59" s="184"/>
      <c r="D59" s="184"/>
      <c r="E59" s="184"/>
      <c r="F59" s="184"/>
      <c r="G59" s="184"/>
      <c r="H59" s="184"/>
      <c r="I59" s="184"/>
      <c r="J59" s="185"/>
      <c r="K59" s="4"/>
      <c r="L59" s="4"/>
      <c r="M59" s="4"/>
      <c r="N59" s="5"/>
      <c r="O59" s="3"/>
      <c r="P59" s="70"/>
      <c r="Q59" s="152" t="s">
        <v>51</v>
      </c>
      <c r="R59" s="152" t="s">
        <v>51</v>
      </c>
    </row>
    <row r="60" spans="1:18" ht="17" customHeight="1" thickBot="1">
      <c r="A60" s="33">
        <v>36</v>
      </c>
      <c r="B60" s="183" t="s">
        <v>64</v>
      </c>
      <c r="C60" s="184"/>
      <c r="D60" s="184"/>
      <c r="E60" s="184"/>
      <c r="F60" s="184"/>
      <c r="G60" s="184"/>
      <c r="H60" s="184"/>
      <c r="I60" s="184"/>
      <c r="J60" s="185"/>
      <c r="K60" s="4"/>
      <c r="L60" s="4"/>
      <c r="M60" s="4"/>
      <c r="N60" s="5"/>
      <c r="O60" s="3"/>
      <c r="P60" s="70"/>
      <c r="Q60" s="70"/>
      <c r="R60" s="152" t="s">
        <v>51</v>
      </c>
    </row>
    <row r="61" spans="1:18" ht="17" customHeight="1" thickBot="1">
      <c r="A61" s="33">
        <v>37</v>
      </c>
      <c r="B61" s="183" t="s">
        <v>65</v>
      </c>
      <c r="C61" s="184"/>
      <c r="D61" s="184"/>
      <c r="E61" s="184"/>
      <c r="F61" s="184"/>
      <c r="G61" s="184"/>
      <c r="H61" s="184"/>
      <c r="I61" s="184"/>
      <c r="J61" s="185"/>
      <c r="K61" s="4"/>
      <c r="L61" s="4"/>
      <c r="M61" s="4"/>
      <c r="N61" s="5"/>
      <c r="O61" s="3"/>
      <c r="P61" s="70"/>
      <c r="Q61" s="70"/>
      <c r="R61" s="152" t="s">
        <v>51</v>
      </c>
    </row>
    <row r="62" spans="1:18" ht="17" customHeight="1" thickBot="1">
      <c r="A62" s="33">
        <v>38</v>
      </c>
      <c r="B62" s="183" t="s">
        <v>66</v>
      </c>
      <c r="C62" s="184"/>
      <c r="D62" s="184"/>
      <c r="E62" s="184"/>
      <c r="F62" s="184"/>
      <c r="G62" s="184"/>
      <c r="H62" s="184"/>
      <c r="I62" s="184"/>
      <c r="J62" s="185"/>
      <c r="K62" s="4"/>
      <c r="L62" s="4"/>
      <c r="M62" s="4"/>
      <c r="N62" s="15"/>
      <c r="O62" s="3"/>
      <c r="P62" s="70"/>
      <c r="Q62" s="152" t="s">
        <v>51</v>
      </c>
      <c r="R62" s="152" t="s">
        <v>51</v>
      </c>
    </row>
    <row r="63" spans="1:18" ht="17" customHeight="1" thickBot="1">
      <c r="A63" s="33">
        <v>39</v>
      </c>
      <c r="B63" s="183" t="s">
        <v>67</v>
      </c>
      <c r="C63" s="184"/>
      <c r="D63" s="184"/>
      <c r="E63" s="184"/>
      <c r="F63" s="184"/>
      <c r="G63" s="184"/>
      <c r="H63" s="184"/>
      <c r="I63" s="184"/>
      <c r="J63" s="185"/>
      <c r="K63" s="4"/>
      <c r="L63" s="4"/>
      <c r="M63" s="4"/>
      <c r="N63" s="15"/>
      <c r="O63" s="3"/>
      <c r="P63" s="70"/>
      <c r="Q63" s="152" t="s">
        <v>51</v>
      </c>
      <c r="R63" s="152" t="s">
        <v>51</v>
      </c>
    </row>
    <row r="64" spans="1:18" ht="17" customHeight="1" thickBot="1">
      <c r="A64" s="33">
        <v>40</v>
      </c>
      <c r="B64" s="183" t="s">
        <v>68</v>
      </c>
      <c r="C64" s="184"/>
      <c r="D64" s="184"/>
      <c r="E64" s="184"/>
      <c r="F64" s="184"/>
      <c r="G64" s="184"/>
      <c r="H64" s="184"/>
      <c r="I64" s="184"/>
      <c r="J64" s="185"/>
      <c r="K64" s="4"/>
      <c r="L64" s="4"/>
      <c r="M64" s="4"/>
      <c r="N64" s="15"/>
      <c r="O64" s="3"/>
      <c r="P64" s="70"/>
      <c r="Q64" s="152" t="s">
        <v>69</v>
      </c>
      <c r="R64" s="152" t="s">
        <v>70</v>
      </c>
    </row>
    <row r="65" spans="1:255" ht="13.75" customHeight="1" thickBot="1">
      <c r="A65" s="210"/>
      <c r="B65" s="210"/>
      <c r="C65" s="210"/>
      <c r="D65" s="210"/>
      <c r="E65" s="210"/>
      <c r="F65" s="210"/>
      <c r="G65" s="210"/>
      <c r="H65" s="210"/>
      <c r="I65" s="210"/>
      <c r="J65" s="210"/>
      <c r="K65" s="22"/>
      <c r="L65" s="71"/>
      <c r="M65" s="71"/>
      <c r="N65" s="34"/>
      <c r="O65" s="25"/>
      <c r="P65" s="35"/>
      <c r="Q65" s="35"/>
      <c r="R65" s="35"/>
    </row>
    <row r="66" spans="1:255" ht="17" customHeight="1" thickBot="1">
      <c r="A66" s="197" t="s">
        <v>10</v>
      </c>
      <c r="B66" s="198"/>
      <c r="C66" s="198"/>
      <c r="D66" s="198"/>
      <c r="E66" s="198"/>
      <c r="F66" s="198"/>
      <c r="G66" s="198"/>
      <c r="H66" s="198"/>
      <c r="I66" s="198"/>
      <c r="J66" s="199"/>
      <c r="K66" s="51" t="s">
        <v>29</v>
      </c>
      <c r="L66" s="51" t="s">
        <v>93</v>
      </c>
      <c r="M66" s="51" t="s">
        <v>7</v>
      </c>
      <c r="N66" s="52" t="s">
        <v>46</v>
      </c>
      <c r="O66" s="3"/>
      <c r="P66" s="122" t="s">
        <v>48</v>
      </c>
      <c r="Q66" s="122" t="s">
        <v>49</v>
      </c>
      <c r="R66" s="122" t="s">
        <v>50</v>
      </c>
    </row>
    <row r="67" spans="1:255" ht="17" customHeight="1" thickBot="1">
      <c r="A67" s="187" t="s">
        <v>97</v>
      </c>
      <c r="B67" s="234"/>
      <c r="C67" s="234"/>
      <c r="D67" s="234"/>
      <c r="E67" s="234"/>
      <c r="F67" s="234"/>
      <c r="G67" s="234"/>
      <c r="H67" s="234"/>
      <c r="I67" s="234"/>
      <c r="J67" s="234"/>
      <c r="K67" s="234"/>
      <c r="L67" s="234"/>
      <c r="M67" s="234"/>
      <c r="N67" s="235"/>
      <c r="IE67"/>
      <c r="IF67"/>
      <c r="IG67"/>
      <c r="IH67"/>
      <c r="II67"/>
      <c r="IJ67"/>
      <c r="IK67"/>
      <c r="IL67"/>
      <c r="IM67"/>
      <c r="IN67"/>
      <c r="IO67"/>
      <c r="IP67"/>
      <c r="IQ67"/>
      <c r="IR67"/>
      <c r="IS67"/>
      <c r="IT67"/>
      <c r="IU67"/>
    </row>
    <row r="68" spans="1:255" ht="17" customHeight="1" thickBot="1">
      <c r="A68" s="64">
        <v>40</v>
      </c>
      <c r="B68" s="190" t="s">
        <v>71</v>
      </c>
      <c r="C68" s="194"/>
      <c r="D68" s="194"/>
      <c r="E68" s="194"/>
      <c r="F68" s="194"/>
      <c r="G68" s="194"/>
      <c r="H68" s="194"/>
      <c r="I68" s="194"/>
      <c r="J68" s="195"/>
      <c r="K68" s="4"/>
      <c r="L68" s="4"/>
      <c r="M68" s="4"/>
      <c r="N68" s="65"/>
      <c r="O68" s="3"/>
      <c r="P68" s="66" t="s">
        <v>94</v>
      </c>
      <c r="Q68" s="66" t="s">
        <v>94</v>
      </c>
      <c r="R68" s="66" t="s">
        <v>94</v>
      </c>
    </row>
    <row r="69" spans="1:255" ht="17" customHeight="1" thickBot="1">
      <c r="A69" s="36">
        <v>41</v>
      </c>
      <c r="B69" s="183" t="s">
        <v>6</v>
      </c>
      <c r="C69" s="184"/>
      <c r="D69" s="184"/>
      <c r="E69" s="184"/>
      <c r="F69" s="184"/>
      <c r="G69" s="184"/>
      <c r="H69" s="184"/>
      <c r="I69" s="184"/>
      <c r="J69" s="185"/>
      <c r="K69" s="4"/>
      <c r="L69" s="4"/>
      <c r="M69" s="4"/>
      <c r="N69" s="37"/>
      <c r="O69" s="3"/>
      <c r="P69" s="70"/>
      <c r="Q69" s="66" t="s">
        <v>94</v>
      </c>
      <c r="R69" s="66" t="s">
        <v>94</v>
      </c>
    </row>
    <row r="70" spans="1:255" ht="17" customHeight="1" thickBot="1">
      <c r="A70" s="38">
        <v>42</v>
      </c>
      <c r="B70" s="183" t="s">
        <v>16</v>
      </c>
      <c r="C70" s="184"/>
      <c r="D70" s="184"/>
      <c r="E70" s="184"/>
      <c r="F70" s="184"/>
      <c r="G70" s="184"/>
      <c r="H70" s="184"/>
      <c r="I70" s="184"/>
      <c r="J70" s="185"/>
      <c r="K70" s="4"/>
      <c r="L70" s="4"/>
      <c r="M70" s="4"/>
      <c r="N70" s="37"/>
      <c r="O70" s="3"/>
      <c r="P70" s="70"/>
      <c r="Q70" s="70"/>
      <c r="R70" s="66" t="s">
        <v>94</v>
      </c>
    </row>
    <row r="71" spans="1:255" ht="17" customHeight="1" thickBot="1">
      <c r="A71" s="38">
        <v>43</v>
      </c>
      <c r="B71" s="206" t="s">
        <v>17</v>
      </c>
      <c r="C71" s="207"/>
      <c r="D71" s="207"/>
      <c r="E71" s="207"/>
      <c r="F71" s="207"/>
      <c r="G71" s="207"/>
      <c r="H71" s="207"/>
      <c r="I71" s="207"/>
      <c r="J71" s="208"/>
      <c r="K71" s="4"/>
      <c r="L71" s="4"/>
      <c r="M71" s="4"/>
      <c r="N71" s="37"/>
      <c r="O71" s="3"/>
      <c r="P71" s="70"/>
      <c r="Q71" s="66" t="s">
        <v>94</v>
      </c>
      <c r="R71" s="66" t="s">
        <v>94</v>
      </c>
    </row>
    <row r="72" spans="1:255" ht="17" customHeight="1" thickBot="1">
      <c r="A72" s="38">
        <v>44</v>
      </c>
      <c r="B72" s="206" t="s">
        <v>73</v>
      </c>
      <c r="C72" s="207"/>
      <c r="D72" s="207"/>
      <c r="E72" s="207"/>
      <c r="F72" s="207"/>
      <c r="G72" s="207"/>
      <c r="H72" s="207"/>
      <c r="I72" s="207"/>
      <c r="J72" s="208"/>
      <c r="K72" s="4"/>
      <c r="L72" s="4"/>
      <c r="M72" s="4"/>
      <c r="N72" s="21"/>
      <c r="O72" s="3"/>
      <c r="P72" s="70"/>
      <c r="Q72" s="66" t="s">
        <v>94</v>
      </c>
      <c r="R72" s="66" t="s">
        <v>94</v>
      </c>
    </row>
    <row r="73" spans="1:255" ht="17" customHeight="1" thickBot="1">
      <c r="A73" s="38">
        <v>45</v>
      </c>
      <c r="B73" s="206" t="s">
        <v>77</v>
      </c>
      <c r="C73" s="207"/>
      <c r="D73" s="207"/>
      <c r="E73" s="207"/>
      <c r="F73" s="207"/>
      <c r="G73" s="207"/>
      <c r="H73" s="207"/>
      <c r="I73" s="207"/>
      <c r="J73" s="208"/>
      <c r="K73" s="4"/>
      <c r="L73" s="4"/>
      <c r="M73" s="4"/>
      <c r="N73" s="27"/>
      <c r="O73" s="3"/>
      <c r="P73" s="70"/>
      <c r="Q73" s="66" t="s">
        <v>94</v>
      </c>
      <c r="R73" s="66" t="s">
        <v>94</v>
      </c>
    </row>
    <row r="74" spans="1:255" ht="17" customHeight="1" thickBot="1">
      <c r="A74" s="38">
        <v>46</v>
      </c>
      <c r="B74" s="206" t="s">
        <v>60</v>
      </c>
      <c r="C74" s="207"/>
      <c r="D74" s="207"/>
      <c r="E74" s="207"/>
      <c r="F74" s="207"/>
      <c r="G74" s="207"/>
      <c r="H74" s="207"/>
      <c r="I74" s="207"/>
      <c r="J74" s="208"/>
      <c r="K74" s="4"/>
      <c r="L74" s="4"/>
      <c r="M74" s="4"/>
      <c r="N74" s="39"/>
      <c r="O74" s="3"/>
      <c r="P74" s="70"/>
      <c r="Q74" s="66" t="s">
        <v>94</v>
      </c>
      <c r="R74" s="66" t="s">
        <v>94</v>
      </c>
    </row>
    <row r="75" spans="1:255" ht="17" customHeight="1" thickBot="1">
      <c r="A75" s="66">
        <v>47</v>
      </c>
      <c r="B75" s="213" t="s">
        <v>86</v>
      </c>
      <c r="C75" s="214"/>
      <c r="D75" s="214"/>
      <c r="E75" s="214"/>
      <c r="F75" s="214"/>
      <c r="G75" s="214"/>
      <c r="H75" s="214"/>
      <c r="I75" s="214"/>
      <c r="J75" s="215"/>
      <c r="K75" s="59"/>
      <c r="L75" s="59"/>
      <c r="M75" s="59"/>
      <c r="N75" s="67"/>
      <c r="O75" s="3"/>
      <c r="P75" s="70"/>
      <c r="Q75" s="70"/>
      <c r="R75" s="66" t="s">
        <v>94</v>
      </c>
    </row>
    <row r="76" spans="1:255" ht="17" customHeight="1" thickBot="1">
      <c r="A76" s="216" t="s">
        <v>95</v>
      </c>
      <c r="B76" s="234"/>
      <c r="C76" s="234"/>
      <c r="D76" s="234"/>
      <c r="E76" s="234"/>
      <c r="F76" s="234"/>
      <c r="G76" s="234"/>
      <c r="H76" s="234"/>
      <c r="I76" s="234"/>
      <c r="J76" s="234"/>
      <c r="K76" s="234"/>
      <c r="L76" s="234"/>
      <c r="M76" s="234"/>
      <c r="N76" s="235"/>
      <c r="P76" s="122" t="s">
        <v>48</v>
      </c>
      <c r="Q76" s="122" t="s">
        <v>49</v>
      </c>
      <c r="R76" s="122" t="s">
        <v>78</v>
      </c>
      <c r="ID76"/>
      <c r="IE76"/>
      <c r="IF76"/>
      <c r="IG76"/>
      <c r="IH76"/>
      <c r="II76"/>
      <c r="IJ76"/>
      <c r="IK76"/>
      <c r="IL76"/>
      <c r="IM76"/>
      <c r="IN76"/>
      <c r="IO76"/>
      <c r="IP76"/>
      <c r="IQ76"/>
      <c r="IR76"/>
      <c r="IS76"/>
      <c r="IT76"/>
      <c r="IU76"/>
    </row>
    <row r="77" spans="1:255" ht="17" customHeight="1" thickBot="1">
      <c r="A77" s="68">
        <v>48</v>
      </c>
      <c r="B77" s="217" t="s">
        <v>104</v>
      </c>
      <c r="C77" s="218"/>
      <c r="D77" s="218"/>
      <c r="E77" s="218"/>
      <c r="F77" s="218"/>
      <c r="G77" s="218"/>
      <c r="H77" s="218"/>
      <c r="I77" s="218"/>
      <c r="J77" s="219"/>
      <c r="K77" s="54"/>
      <c r="L77" s="54"/>
      <c r="M77" s="54"/>
      <c r="N77" s="69"/>
      <c r="O77" s="3"/>
      <c r="P77" s="70"/>
      <c r="Q77" s="120" t="s">
        <v>51</v>
      </c>
      <c r="R77" s="120" t="s">
        <v>51</v>
      </c>
    </row>
    <row r="78" spans="1:255" ht="17" customHeight="1" thickBot="1">
      <c r="A78" s="40">
        <v>49</v>
      </c>
      <c r="B78" s="220" t="s">
        <v>105</v>
      </c>
      <c r="C78" s="221"/>
      <c r="D78" s="221"/>
      <c r="E78" s="221"/>
      <c r="F78" s="221"/>
      <c r="G78" s="221"/>
      <c r="H78" s="221"/>
      <c r="I78" s="221"/>
      <c r="J78" s="222"/>
      <c r="K78" s="4"/>
      <c r="L78" s="4"/>
      <c r="M78" s="4"/>
      <c r="N78" s="39"/>
      <c r="O78" s="3"/>
      <c r="P78" s="70"/>
      <c r="Q78" s="70"/>
      <c r="R78" s="120" t="s">
        <v>51</v>
      </c>
    </row>
    <row r="79" spans="1:255" ht="17" customHeight="1" thickBot="1">
      <c r="A79" s="41">
        <v>50</v>
      </c>
      <c r="B79" s="223" t="s">
        <v>106</v>
      </c>
      <c r="C79" s="224"/>
      <c r="D79" s="224"/>
      <c r="E79" s="224"/>
      <c r="F79" s="224"/>
      <c r="G79" s="224"/>
      <c r="H79" s="224"/>
      <c r="I79" s="224"/>
      <c r="J79" s="225"/>
      <c r="K79" s="4"/>
      <c r="L79" s="4"/>
      <c r="M79" s="4"/>
      <c r="N79" s="39"/>
      <c r="O79" s="3"/>
      <c r="P79" s="70"/>
      <c r="Q79" s="70"/>
      <c r="R79" s="149" t="s">
        <v>51</v>
      </c>
    </row>
    <row r="80" spans="1:255" ht="17" customHeight="1" thickBot="1">
      <c r="A80" s="40">
        <v>51</v>
      </c>
      <c r="B80" s="226" t="s">
        <v>107</v>
      </c>
      <c r="C80" s="227"/>
      <c r="D80" s="227"/>
      <c r="E80" s="227"/>
      <c r="F80" s="227"/>
      <c r="G80" s="227"/>
      <c r="H80" s="227"/>
      <c r="I80" s="227"/>
      <c r="J80" s="228"/>
      <c r="K80" s="4"/>
      <c r="L80" s="4"/>
      <c r="M80" s="4"/>
      <c r="N80" s="39"/>
      <c r="O80" s="3"/>
      <c r="P80" s="70"/>
      <c r="Q80" s="120" t="s">
        <v>51</v>
      </c>
      <c r="R80" s="120" t="s">
        <v>51</v>
      </c>
    </row>
    <row r="81" spans="1:255" ht="17" customHeight="1" thickBot="1">
      <c r="A81" s="40">
        <v>52</v>
      </c>
      <c r="B81" s="206" t="s">
        <v>108</v>
      </c>
      <c r="C81" s="207"/>
      <c r="D81" s="207"/>
      <c r="E81" s="207"/>
      <c r="F81" s="207"/>
      <c r="G81" s="207"/>
      <c r="H81" s="207"/>
      <c r="I81" s="207"/>
      <c r="J81" s="208"/>
      <c r="K81" s="4"/>
      <c r="L81" s="4"/>
      <c r="M81" s="4"/>
      <c r="N81" s="39"/>
      <c r="O81" s="3"/>
      <c r="P81" s="70"/>
      <c r="Q81" s="70"/>
      <c r="R81" s="120" t="s">
        <v>51</v>
      </c>
    </row>
    <row r="82" spans="1:255" ht="17" customHeight="1" thickBot="1">
      <c r="A82" s="40">
        <v>53</v>
      </c>
      <c r="B82" s="213" t="s">
        <v>109</v>
      </c>
      <c r="C82" s="214"/>
      <c r="D82" s="214"/>
      <c r="E82" s="214"/>
      <c r="F82" s="214"/>
      <c r="G82" s="214"/>
      <c r="H82" s="214"/>
      <c r="I82" s="214"/>
      <c r="J82" s="215"/>
      <c r="K82" s="4"/>
      <c r="L82" s="4"/>
      <c r="M82" s="4"/>
      <c r="N82" s="39"/>
      <c r="O82" s="3"/>
      <c r="P82" s="70"/>
      <c r="Q82" s="70"/>
      <c r="R82" s="120" t="s">
        <v>51</v>
      </c>
    </row>
    <row r="83" spans="1:255" ht="17" customHeight="1" thickBot="1">
      <c r="A83" s="117"/>
      <c r="B83" s="86"/>
      <c r="C83" s="99" t="s">
        <v>110</v>
      </c>
      <c r="D83" s="100"/>
      <c r="E83" s="229" t="s">
        <v>111</v>
      </c>
      <c r="F83" s="180"/>
      <c r="G83" s="180"/>
      <c r="H83" s="180"/>
      <c r="I83" s="180"/>
      <c r="J83" s="181"/>
      <c r="K83" s="4"/>
      <c r="L83" s="4"/>
      <c r="M83" s="4"/>
      <c r="N83" s="39"/>
      <c r="O83" s="3"/>
      <c r="P83" s="120" t="s">
        <v>51</v>
      </c>
      <c r="Q83" s="120" t="s">
        <v>51</v>
      </c>
      <c r="R83" s="120" t="s">
        <v>51</v>
      </c>
    </row>
    <row r="84" spans="1:255" ht="17" customHeight="1" thickBot="1">
      <c r="A84" s="118"/>
      <c r="B84" s="92"/>
      <c r="C84" s="92"/>
      <c r="D84" s="101"/>
      <c r="E84" s="230" t="s">
        <v>22</v>
      </c>
      <c r="F84" s="201"/>
      <c r="G84" s="201"/>
      <c r="H84" s="201"/>
      <c r="I84" s="201"/>
      <c r="J84" s="202"/>
      <c r="K84" s="4"/>
      <c r="L84" s="4"/>
      <c r="M84" s="4"/>
      <c r="N84" s="10"/>
      <c r="O84" s="3"/>
      <c r="P84" s="70"/>
      <c r="Q84" s="120" t="s">
        <v>51</v>
      </c>
      <c r="R84" s="120" t="s">
        <v>51</v>
      </c>
    </row>
    <row r="85" spans="1:255" ht="13" customHeight="1" thickBot="1"/>
    <row r="86" spans="1:255" ht="18" customHeight="1" thickBot="1">
      <c r="A86" s="231" t="s">
        <v>0</v>
      </c>
      <c r="B86" s="232"/>
      <c r="C86" s="232"/>
      <c r="D86" s="232"/>
      <c r="E86" s="232"/>
      <c r="F86" s="233"/>
      <c r="G86" s="51" t="s">
        <v>29</v>
      </c>
      <c r="H86" s="51" t="s">
        <v>93</v>
      </c>
      <c r="I86" s="51" t="s">
        <v>7</v>
      </c>
    </row>
    <row r="87" spans="1:255" s="50" customFormat="1" ht="17" customHeight="1" thickBot="1">
      <c r="A87" s="44"/>
      <c r="B87" s="211" t="s">
        <v>23</v>
      </c>
      <c r="C87" s="212"/>
      <c r="D87" s="212"/>
      <c r="E87" s="212"/>
      <c r="F87" s="102"/>
      <c r="G87" s="103">
        <f>COUNTIF(K84,"Oui")+COUNTIF(K83,"Oui")+COUNTIF(K82,"Oui")+COUNTIF(K81,"Oui")+COUNTIF(K80,"Oui")+COUNTIF(K78,"Oui")+COUNTIF(K77,"Oui")+COUNTIF(K48,"Oui")+COUNTIF(K47,"Oui")+COUNTIF(K46,"Oui")+COUNTIF(K45,"Oui")+COUNTIF(K33,"Oui")+COUNTIF(K17,"Oui")+COUNTIF(K16,"Oui")+COUNTIF(K15,"Oui")+COUNTIF(K14,"Oui")+COUNTIF(K13,"Oui")+COUNTIF(K12,"Oui")+COUNTIF(K11,"Oui")+COUNTIF(K10,"Oui")+COUNTIF(K9,"Oui")+COUNTIF(K8,"Oui")+COUNTIF(K7,"Oui")+COUNTIF(K6,"Oui")+0.5*(COUNTIF(K84,"Partiel")+COUNTIF(K83,"Partiel")+COUNTIF(K82,"Partiel")+COUNTIF(K81,"Partiel")+COUNTIF(K80,"Partiel")+COUNTIF(K78,"Partiel")+COUNTIF(K77,"Partiel")+COUNTIF(K48,"Partiel")+COUNTIF(K47,"Partiel")+COUNTIF(K46,"Partiel")+COUNTIF(K45,"Partiel")+COUNTIF(K33,"Partiel")+COUNTIF(K17,"Partiel")+COUNTIF(K16,"Partiel")+COUNTIF(K15,"Partiel")+COUNTIF(K14,"Partiel")+COUNTIF(K13,"Partiel")+COUNTIF(K12,"Partiel")+COUNTIF(K11,"Partiel")+COUNTIF(K10,"Partiel")+COUNTIF(K9,"Partiel")+COUNTIF(K8,"Partiel")+COUNTIF(K7,"Partiel")+COUNTIF(K6,"Partiel"))</f>
        <v>0</v>
      </c>
      <c r="H87" s="103">
        <f t="shared" ref="H87" si="0">COUNTIF(L84,"Oui")+COUNTIF(L83,"Oui")+COUNTIF(L82,"Oui")+COUNTIF(L81,"Oui")+COUNTIF(L80,"Oui")+COUNTIF(L78,"Oui")+COUNTIF(L77,"Oui")+COUNTIF(L48,"Oui")+COUNTIF(L47,"Oui")+COUNTIF(L46,"Oui")+COUNTIF(L45,"Oui")+COUNTIF(L33,"Oui")+COUNTIF(L17,"Oui")+COUNTIF(L16,"Oui")+COUNTIF(L15,"Oui")+COUNTIF(L14,"Oui")+COUNTIF(L13,"Oui")+COUNTIF(L12,"Oui")+COUNTIF(L11,"Oui")+COUNTIF(L10,"Oui")+COUNTIF(L9,"Oui")+COUNTIF(L8,"Oui")+COUNTIF(L7,"Oui")+COUNTIF(L6,"Oui")+0.5*(COUNTIF(L84,"Partiel")+COUNTIF(L83,"Partiel")+COUNTIF(L82,"Partiel")+COUNTIF(L81,"Partiel")+COUNTIF(L80,"Partiel")+COUNTIF(L78,"Partiel")+COUNTIF(L77,"Partiel")+COUNTIF(L48,"Partiel")+COUNTIF(L47,"Partiel")+COUNTIF(L46,"Partiel")+COUNTIF(L45,"Partiel")+COUNTIF(L33,"Partiel")+COUNTIF(L17,"Partiel")+COUNTIF(L16,"Partiel")+COUNTIF(L15,"Partiel")+COUNTIF(L14,"Partiel")+COUNTIF(L13,"Partiel")+COUNTIF(L12,"Partiel")+COUNTIF(L11,"Partiel")+COUNTIF(L10,"Partiel")+COUNTIF(L9,"Partiel")+COUNTIF(L8,"Partiel")+COUNTIF(L7,"Partiel")+COUNTIF(L6,"Partiel"))</f>
        <v>0</v>
      </c>
      <c r="I87" s="103">
        <f>COUNTIF(M84,"Oui")+COUNTIF(M83,"Oui")+COUNTIF(M82,"Oui")+COUNTIF(M81,"Oui")+COUNTIF(M80,"Oui")+COUNTIF(M78,"Oui")+COUNTIF(M77,"Oui")+COUNTIF(M48,"Oui")+COUNTIF(M47,"Oui")+COUNTIF(M46,"Oui")+COUNTIF(M45,"Oui")+COUNTIF(M33,"Oui")+COUNTIF(M17,"Oui")+COUNTIF(M16,"Oui")+COUNTIF(M15,"Oui")+COUNTIF(M14,"Oui")+COUNTIF(M13,"Oui")+COUNTIF(M12,"Oui")+COUNTIF(M11,"Oui")+COUNTIF(M10,"Oui")+COUNTIF(M9,"Oui")+COUNTIF(M8,"Oui")+COUNTIF(M7,"Oui")+COUNTIF(M6,"Oui")+0.5*(COUNTIF(M84,"Partiel")+COUNTIF(M83,"Partiel")+COUNTIF(M82,"Partiel")+COUNTIF(M81,"Partiel")+COUNTIF(M80,"Partiel")+COUNTIF(M78,"Partiel")+COUNTIF(M77,"Partiel")+COUNTIF(M48,"Partiel")+COUNTIF(M47,"Partiel")+COUNTIF(M46,"Partiel")+COUNTIF(M45,"Partiel")+COUNTIF(M33,"Partiel")+COUNTIF(M17,"Partiel")+COUNTIF(M16,"Partiel")+COUNTIF(M15,"Partiel")+COUNTIF(M14,"Partiel")+COUNTIF(M13,"Partiel")+COUNTIF(M12,"Partiel")+COUNTIF(M11,"Partiel")+COUNTIF(M10,"Partiel")+COUNTIF(M9,"Partiel")+COUNTIF(M8,"Partiel")+COUNTIF(M7,"Partiel")+COUNTIF(M6,"Partiel"))</f>
        <v>0</v>
      </c>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c r="EX87" s="49"/>
      <c r="EY87" s="49"/>
      <c r="EZ87" s="49"/>
      <c r="FA87" s="49"/>
      <c r="FB87" s="49"/>
      <c r="FC87" s="49"/>
      <c r="FD87" s="49"/>
      <c r="FE87" s="49"/>
      <c r="FF87" s="49"/>
      <c r="FG87" s="49"/>
      <c r="FH87" s="49"/>
      <c r="FI87" s="49"/>
      <c r="FJ87" s="49"/>
      <c r="FK87" s="49"/>
      <c r="FL87" s="49"/>
      <c r="FM87" s="49"/>
      <c r="FN87" s="49"/>
      <c r="FO87" s="49"/>
      <c r="FP87" s="49"/>
      <c r="FQ87" s="49"/>
      <c r="FR87" s="49"/>
      <c r="FS87" s="49"/>
      <c r="FT87" s="49"/>
      <c r="FU87" s="49"/>
      <c r="FV87" s="49"/>
      <c r="FW87" s="49"/>
      <c r="FX87" s="49"/>
      <c r="FY87" s="49"/>
      <c r="FZ87" s="49"/>
      <c r="GA87" s="49"/>
      <c r="GB87" s="49"/>
      <c r="GC87" s="49"/>
      <c r="GD87" s="49"/>
      <c r="GE87" s="49"/>
      <c r="GF87" s="49"/>
      <c r="GG87" s="49"/>
      <c r="GH87" s="49"/>
      <c r="GI87" s="49"/>
      <c r="GJ87" s="49"/>
      <c r="GK87" s="49"/>
      <c r="GL87" s="49"/>
      <c r="GM87" s="49"/>
      <c r="GN87" s="49"/>
      <c r="GO87" s="49"/>
      <c r="GP87" s="49"/>
      <c r="GQ87" s="49"/>
      <c r="GR87" s="49"/>
      <c r="GS87" s="49"/>
      <c r="GT87" s="49"/>
      <c r="GU87" s="49"/>
      <c r="GV87" s="49"/>
      <c r="GW87" s="49"/>
      <c r="GX87" s="49"/>
      <c r="GY87" s="49"/>
      <c r="GZ87" s="49"/>
      <c r="HA87" s="49"/>
      <c r="HB87" s="49"/>
      <c r="HC87" s="49"/>
      <c r="HD87" s="49"/>
      <c r="HE87" s="49"/>
      <c r="HF87" s="49"/>
      <c r="HG87" s="49"/>
      <c r="HH87" s="49"/>
      <c r="HI87" s="49"/>
      <c r="HJ87" s="49"/>
      <c r="HK87" s="49"/>
      <c r="HL87" s="49"/>
      <c r="HM87" s="49"/>
      <c r="HN87" s="49"/>
      <c r="HO87" s="49"/>
      <c r="HP87" s="49"/>
      <c r="HQ87" s="49"/>
      <c r="HR87" s="49"/>
      <c r="HS87" s="49"/>
      <c r="HT87" s="49"/>
      <c r="HU87" s="49"/>
      <c r="HV87" s="49"/>
      <c r="HW87" s="49"/>
      <c r="HX87" s="49"/>
      <c r="HY87" s="49"/>
      <c r="HZ87" s="49"/>
      <c r="IA87" s="49"/>
      <c r="IB87" s="49"/>
      <c r="IC87" s="49"/>
      <c r="ID87" s="49"/>
      <c r="IE87" s="49"/>
      <c r="IF87" s="49"/>
      <c r="IG87" s="49"/>
      <c r="IH87" s="49"/>
      <c r="II87" s="49"/>
      <c r="IJ87" s="49"/>
      <c r="IK87" s="49"/>
      <c r="IL87" s="49"/>
      <c r="IM87" s="49"/>
      <c r="IN87" s="49"/>
      <c r="IO87" s="49"/>
      <c r="IP87" s="49"/>
      <c r="IQ87" s="49"/>
      <c r="IR87" s="49"/>
      <c r="IS87" s="49"/>
      <c r="IT87" s="49"/>
      <c r="IU87" s="49"/>
    </row>
    <row r="88" spans="1:255" s="50" customFormat="1" ht="17" customHeight="1" thickBot="1">
      <c r="A88" s="45"/>
      <c r="B88" s="211" t="s">
        <v>42</v>
      </c>
      <c r="C88" s="212"/>
      <c r="D88" s="212"/>
      <c r="E88" s="212"/>
      <c r="F88" s="212"/>
      <c r="G88" s="103">
        <f>COUNTIF(K79,"Oui")+COUNTIF(K50,"Oui")+COUNTIF(K49,"Oui")+COUNTIF(K22,"Oui")+COUNTIF(K21,"Oui")+COUNTIF(K20,"Oui")+COUNTIF(K19,"Oui")+COUNTIF(K18,"Oui")+0.5*(COUNTIF(K79,"Partiel")+COUNTIF(K50,"Partiel")+COUNTIF(K49,"Partiel")+COUNTIF(K22,"Partiel")+COUNTIF(K21,"Partiel")+COUNTIF(K20,"Partiel")+COUNTIF(K19,"Partiel")+COUNTIF(K18,"Partiel"))</f>
        <v>0</v>
      </c>
      <c r="H88" s="103">
        <f>COUNTIF(L79,"Oui")+COUNTIF(L50,"Oui")+COUNTIF(L49,"Oui")+COUNTIF(L22,"Oui")+COUNTIF(L21,"Oui")+COUNTIF(L20,"Oui")+COUNTIF(L19,"Oui")+COUNTIF(L18,"Oui")+0.5*(COUNTIF(L79,"Partiel")+COUNTIF(L50,"Partiel")+COUNTIF(L49,"Partiel")+COUNTIF(L22,"Partiel")+COUNTIF(L21,"Partiel")+COUNTIF(L20,"Partiel")+COUNTIF(L19,"Partiel")+COUNTIF(L18,"Partiel"))</f>
        <v>0</v>
      </c>
      <c r="I88" s="103">
        <f>COUNTIF(M79,"Oui")+COUNTIF(M50,"Oui")+COUNTIF(M49,"Oui")+COUNTIF(M22,"Oui")+COUNTIF(M21,"Oui")+COUNTIF(M20,"Oui")+COUNTIF(M19,"Oui")+COUNTIF(M18,"Oui")+0.5*(COUNTIF(M79,"Partiel")+COUNTIF(M50,"Partiel")+COUNTIF(M49,"Partiel")+COUNTIF(M22,"Partiel")+COUNTIF(M21,"Partiel")+COUNTIF(M20,"Partiel")+COUNTIF(M19,"Partiel")+COUNTIF(M18,"Partiel"))</f>
        <v>0</v>
      </c>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c r="CA88" s="49"/>
      <c r="CB88" s="49"/>
      <c r="CC88" s="49"/>
      <c r="CD88" s="49"/>
      <c r="CE88" s="49"/>
      <c r="CF88" s="49"/>
      <c r="CG88" s="49"/>
      <c r="CH88" s="49"/>
      <c r="CI88" s="49"/>
      <c r="CJ88" s="49"/>
      <c r="CK88" s="49"/>
      <c r="CL88" s="49"/>
      <c r="CM88" s="49"/>
      <c r="CN88" s="49"/>
      <c r="CO88" s="49"/>
      <c r="CP88" s="49"/>
      <c r="CQ88" s="49"/>
      <c r="CR88" s="49"/>
      <c r="CS88" s="49"/>
      <c r="CT88" s="49"/>
      <c r="CU88" s="49"/>
      <c r="CV88" s="49"/>
      <c r="CW88" s="49"/>
      <c r="CX88" s="49"/>
      <c r="CY88" s="49"/>
      <c r="CZ88" s="49"/>
      <c r="DA88" s="49"/>
      <c r="DB88" s="49"/>
      <c r="DC88" s="49"/>
      <c r="DD88" s="49"/>
      <c r="DE88" s="49"/>
      <c r="DF88" s="49"/>
      <c r="DG88" s="49"/>
      <c r="DH88" s="49"/>
      <c r="DI88" s="49"/>
      <c r="DJ88" s="49"/>
      <c r="DK88" s="49"/>
      <c r="DL88" s="49"/>
      <c r="DM88" s="49"/>
      <c r="DN88" s="49"/>
      <c r="DO88" s="49"/>
      <c r="DP88" s="49"/>
      <c r="DQ88" s="49"/>
      <c r="DR88" s="49"/>
      <c r="DS88" s="49"/>
      <c r="DT88" s="49"/>
      <c r="DU88" s="49"/>
      <c r="DV88" s="49"/>
      <c r="DW88" s="49"/>
      <c r="DX88" s="49"/>
      <c r="DY88" s="49"/>
      <c r="DZ88" s="49"/>
      <c r="EA88" s="49"/>
      <c r="EB88" s="49"/>
      <c r="EC88" s="49"/>
      <c r="ED88" s="49"/>
      <c r="EE88" s="49"/>
      <c r="EF88" s="49"/>
      <c r="EG88" s="49"/>
      <c r="EH88" s="49"/>
      <c r="EI88" s="49"/>
      <c r="EJ88" s="49"/>
      <c r="EK88" s="49"/>
      <c r="EL88" s="49"/>
      <c r="EM88" s="49"/>
      <c r="EN88" s="49"/>
      <c r="EO88" s="49"/>
      <c r="EP88" s="49"/>
      <c r="EQ88" s="49"/>
      <c r="ER88" s="49"/>
      <c r="ES88" s="49"/>
      <c r="ET88" s="49"/>
      <c r="EU88" s="49"/>
      <c r="EV88" s="49"/>
      <c r="EW88" s="49"/>
      <c r="EX88" s="49"/>
      <c r="EY88" s="49"/>
      <c r="EZ88" s="49"/>
      <c r="FA88" s="49"/>
      <c r="FB88" s="49"/>
      <c r="FC88" s="49"/>
      <c r="FD88" s="49"/>
      <c r="FE88" s="49"/>
      <c r="FF88" s="49"/>
      <c r="FG88" s="49"/>
      <c r="FH88" s="49"/>
      <c r="FI88" s="49"/>
      <c r="FJ88" s="49"/>
      <c r="FK88" s="49"/>
      <c r="FL88" s="49"/>
      <c r="FM88" s="49"/>
      <c r="FN88" s="49"/>
      <c r="FO88" s="49"/>
      <c r="FP88" s="49"/>
      <c r="FQ88" s="49"/>
      <c r="FR88" s="49"/>
      <c r="FS88" s="49"/>
      <c r="FT88" s="49"/>
      <c r="FU88" s="49"/>
      <c r="FV88" s="49"/>
      <c r="FW88" s="49"/>
      <c r="FX88" s="49"/>
      <c r="FY88" s="49"/>
      <c r="FZ88" s="49"/>
      <c r="GA88" s="49"/>
      <c r="GB88" s="49"/>
      <c r="GC88" s="49"/>
      <c r="GD88" s="49"/>
      <c r="GE88" s="49"/>
      <c r="GF88" s="49"/>
      <c r="GG88" s="49"/>
      <c r="GH88" s="49"/>
      <c r="GI88" s="49"/>
      <c r="GJ88" s="49"/>
      <c r="GK88" s="49"/>
      <c r="GL88" s="49"/>
      <c r="GM88" s="49"/>
      <c r="GN88" s="49"/>
      <c r="GO88" s="49"/>
      <c r="GP88" s="49"/>
      <c r="GQ88" s="49"/>
      <c r="GR88" s="49"/>
      <c r="GS88" s="49"/>
      <c r="GT88" s="49"/>
      <c r="GU88" s="49"/>
      <c r="GV88" s="49"/>
      <c r="GW88" s="49"/>
      <c r="GX88" s="49"/>
      <c r="GY88" s="49"/>
      <c r="GZ88" s="49"/>
      <c r="HA88" s="49"/>
      <c r="HB88" s="49"/>
      <c r="HC88" s="49"/>
      <c r="HD88" s="49"/>
      <c r="HE88" s="49"/>
      <c r="HF88" s="49"/>
      <c r="HG88" s="49"/>
      <c r="HH88" s="49"/>
      <c r="HI88" s="49"/>
      <c r="HJ88" s="49"/>
      <c r="HK88" s="49"/>
      <c r="HL88" s="49"/>
      <c r="HM88" s="49"/>
      <c r="HN88" s="49"/>
      <c r="HO88" s="49"/>
      <c r="HP88" s="49"/>
      <c r="HQ88" s="49"/>
      <c r="HR88" s="49"/>
      <c r="HS88" s="49"/>
      <c r="HT88" s="49"/>
      <c r="HU88" s="49"/>
      <c r="HV88" s="49"/>
      <c r="HW88" s="49"/>
      <c r="HX88" s="49"/>
      <c r="HY88" s="49"/>
      <c r="HZ88" s="49"/>
      <c r="IA88" s="49"/>
      <c r="IB88" s="49"/>
      <c r="IC88" s="49"/>
      <c r="ID88" s="49"/>
      <c r="IE88" s="49"/>
      <c r="IF88" s="49"/>
      <c r="IG88" s="49"/>
      <c r="IH88" s="49"/>
      <c r="II88" s="49"/>
      <c r="IJ88" s="49"/>
      <c r="IK88" s="49"/>
      <c r="IL88" s="49"/>
      <c r="IM88" s="49"/>
      <c r="IN88" s="49"/>
      <c r="IO88" s="49"/>
      <c r="IP88" s="49"/>
      <c r="IQ88" s="49"/>
      <c r="IR88" s="49"/>
      <c r="IS88" s="49"/>
      <c r="IT88" s="49"/>
      <c r="IU88" s="49"/>
    </row>
    <row r="89" spans="1:255" s="50" customFormat="1" ht="17" customHeight="1" thickBot="1">
      <c r="A89" s="46"/>
      <c r="B89" s="211" t="s">
        <v>43</v>
      </c>
      <c r="C89" s="212"/>
      <c r="D89" s="212"/>
      <c r="E89" s="212"/>
      <c r="F89" s="212"/>
      <c r="G89" s="103">
        <f>COUNTIF(K55,"Oui")+COUNTIF(K54,"Oui")+COUNTIF(K53,"Oui")+COUNTIF(K44,"Oui")+COUNTIF(K40,"Oui")+COUNTIF(K39,"Oui")+COUNTIF(K37,"Oui")+COUNTIF(K36,"Oui")+COUNTIF(K35,"Oui")+COUNTIF(K34,"Oui")+COUNTIF(K31,"Oui")+COUNTIF(K30,"Oui")+COUNTIF(K29,"Oui")+COUNTIF(K28,"Oui")+COUNTIF(K27,"Oui")+COUNTIF(K26,"Oui")+0.5*(COUNTIF(K55,"Partiel")+COUNTIF(K54,"Partiel")+COUNTIF(K53,"Partiel")+COUNTIF(K44,"Partiel")+COUNTIF(K40,"Partiel")+COUNTIF(K39,"Partiel")+COUNTIF(K37,"Partiel")+COUNTIF(K36,"Partiel")+COUNTIF(K35,"Partiel")+COUNTIF(K34,"Partiel")+COUNTIF(K31,"Partiel")+COUNTIF(K30,"Partiel")+COUNTIF(K29,"Partiel")+COUNTIF(K28,"Partiel")+COUNTIF(K27,"Partiel")+COUNTIF(K26,"Partiel"))</f>
        <v>0.5</v>
      </c>
      <c r="H89" s="103">
        <f t="shared" ref="H89" si="1">COUNTIF(L55,"Oui")+COUNTIF(L54,"Oui")+COUNTIF(L53,"Oui")+COUNTIF(L44,"Oui")+COUNTIF(L40,"Oui")+COUNTIF(L39,"Oui")+COUNTIF(L37,"Oui")+COUNTIF(L36,"Oui")+COUNTIF(L35,"Oui")+COUNTIF(L34,"Oui")+COUNTIF(L31,"Oui")+COUNTIF(L30,"Oui")+COUNTIF(L29,"Oui")+COUNTIF(L28,"Oui")+COUNTIF(L27,"Oui")+COUNTIF(L26,"Oui")+0.5*(COUNTIF(L55,"Partiel")+COUNTIF(L54,"Partiel")+COUNTIF(L53,"Partiel")+COUNTIF(L44,"Partiel")+COUNTIF(L40,"Partiel")+COUNTIF(L39,"Partiel")+COUNTIF(L37,"Partiel")+COUNTIF(L36,"Partiel")+COUNTIF(L35,"Partiel")+COUNTIF(L34,"Partiel")+COUNTIF(L31,"Partiel")+COUNTIF(L30,"Partiel")+COUNTIF(L29,"Partiel")+COUNTIF(L28,"Partiel")+COUNTIF(L27,"Partiel")+COUNTIF(L26,"Partiel"))</f>
        <v>0</v>
      </c>
      <c r="I89" s="103">
        <f>COUNTIF(M55,"Oui")+COUNTIF(M54,"Oui")+COUNTIF(M53,"Oui")+COUNTIF(M44,"Oui")+COUNTIF(M40,"Oui")+COUNTIF(M39,"Oui")+COUNTIF(M37,"Oui")+COUNTIF(M36,"Oui")+COUNTIF(M35,"Oui")+COUNTIF(M34,"Oui")+COUNTIF(M31,"Oui")+COUNTIF(M30,"Oui")+COUNTIF(M29,"Oui")+COUNTIF(M28,"Oui")+COUNTIF(M27,"Oui")+COUNTIF(M26,"Oui")+0.5*(COUNTIF(M55,"Partiel")+COUNTIF(M54,"Partiel")+COUNTIF(M53,"Partiel")+COUNTIF(M44,"Partiel")+COUNTIF(M40,"Partiel")+COUNTIF(M39,"Partiel")+COUNTIF(M37,"Partiel")+COUNTIF(M36,"Partiel")+COUNTIF(M35,"Partiel")+COUNTIF(M34,"Partiel")+COUNTIF(M31,"Partiel")+COUNTIF(M30,"Partiel")+COUNTIF(M29,"Partiel")+COUNTIF(M28,"Partiel")+COUNTIF(M27,"Partiel")+COUNTIF(M26,"Partiel"))</f>
        <v>1.5</v>
      </c>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c r="IM89" s="49"/>
      <c r="IN89" s="49"/>
      <c r="IO89" s="49"/>
      <c r="IP89" s="49"/>
      <c r="IQ89" s="49"/>
      <c r="IR89" s="49"/>
      <c r="IS89" s="49"/>
      <c r="IT89" s="49"/>
      <c r="IU89" s="49"/>
    </row>
    <row r="90" spans="1:255" s="50" customFormat="1" ht="17" customHeight="1" thickBot="1">
      <c r="A90" s="47"/>
      <c r="B90" s="211" t="s">
        <v>2</v>
      </c>
      <c r="C90" s="212"/>
      <c r="D90" s="212"/>
      <c r="E90" s="212"/>
      <c r="F90" s="212"/>
      <c r="G90" s="103">
        <f>COUNTIF(K64,"Oui")+COUNTIF(K63,"Oui")+COUNTIF(K62,"Oui")+COUNTIF(K61,"Oui")+COUNTIF(K60,"Oui")+COUNTIF(K59,"Oui")+COUNTIF(K58,"Oui")+0.5*(COUNTIF(K64,"Partiel")+COUNTIF(K63,"Partiel")+COUNTIF(K62,"Partiel")+COUNTIF(K61,"Partiel")+COUNTIF(K60,"Partiel")+COUNTIF(K59,"Partiel")+COUNTIF(K58,"Partiel"))</f>
        <v>0</v>
      </c>
      <c r="H90" s="103">
        <f t="shared" ref="H90" si="2">COUNTIF(L64,"Oui")+COUNTIF(L63,"Oui")+COUNTIF(L62,"Oui")+COUNTIF(L61,"Oui")+COUNTIF(L60,"Oui")+COUNTIF(L59,"Oui")+COUNTIF(L58,"Oui")+0.5*(COUNTIF(L64,"Partiel")+COUNTIF(L63,"Partiel")+COUNTIF(L62,"Partiel")+COUNTIF(L61,"Partiel")+COUNTIF(L60,"Partiel")+COUNTIF(L59,"Partiel")+COUNTIF(L58,"Partiel"))</f>
        <v>0</v>
      </c>
      <c r="I90" s="103">
        <f>COUNTIF(M64,"Oui")+COUNTIF(M63,"Oui")+COUNTIF(M62,"Oui")+COUNTIF(M61,"Oui")+COUNTIF(M60,"Oui")+COUNTIF(M59,"Oui")+COUNTIF(M58,"Oui")+0.5*(COUNTIF(M64,"Partiel")+COUNTIF(M63,"Partiel")+COUNTIF(M62,"Partiel")+COUNTIF(M61,"Partiel")+COUNTIF(M60,"Partiel")+COUNTIF(M59,"Partiel")+COUNTIF(M58,"Partiel"))</f>
        <v>0</v>
      </c>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c r="CG90" s="49"/>
      <c r="CH90" s="49"/>
      <c r="CI90" s="49"/>
      <c r="CJ90" s="49"/>
      <c r="CK90" s="49"/>
      <c r="CL90" s="49"/>
      <c r="CM90" s="49"/>
      <c r="CN90" s="49"/>
      <c r="CO90" s="49"/>
      <c r="CP90" s="49"/>
      <c r="CQ90" s="49"/>
      <c r="CR90" s="49"/>
      <c r="CS90" s="49"/>
      <c r="CT90" s="49"/>
      <c r="CU90" s="49"/>
      <c r="CV90" s="49"/>
      <c r="CW90" s="49"/>
      <c r="CX90" s="49"/>
      <c r="CY90" s="49"/>
      <c r="CZ90" s="49"/>
      <c r="DA90" s="49"/>
      <c r="DB90" s="49"/>
      <c r="DC90" s="49"/>
      <c r="DD90" s="49"/>
      <c r="DE90" s="49"/>
      <c r="DF90" s="49"/>
      <c r="DG90" s="49"/>
      <c r="DH90" s="49"/>
      <c r="DI90" s="49"/>
      <c r="DJ90" s="49"/>
      <c r="DK90" s="49"/>
      <c r="DL90" s="49"/>
      <c r="DM90" s="49"/>
      <c r="DN90" s="49"/>
      <c r="DO90" s="49"/>
      <c r="DP90" s="49"/>
      <c r="DQ90" s="49"/>
      <c r="DR90" s="49"/>
      <c r="DS90" s="49"/>
      <c r="DT90" s="49"/>
      <c r="DU90" s="49"/>
      <c r="DV90" s="49"/>
      <c r="DW90" s="49"/>
      <c r="DX90" s="49"/>
      <c r="DY90" s="49"/>
      <c r="DZ90" s="49"/>
      <c r="EA90" s="49"/>
      <c r="EB90" s="49"/>
      <c r="EC90" s="49"/>
      <c r="ED90" s="49"/>
      <c r="EE90" s="49"/>
      <c r="EF90" s="49"/>
      <c r="EG90" s="49"/>
      <c r="EH90" s="49"/>
      <c r="EI90" s="49"/>
      <c r="EJ90" s="49"/>
      <c r="EK90" s="49"/>
      <c r="EL90" s="49"/>
      <c r="EM90" s="49"/>
      <c r="EN90" s="49"/>
      <c r="EO90" s="49"/>
      <c r="EP90" s="49"/>
      <c r="EQ90" s="49"/>
      <c r="ER90" s="49"/>
      <c r="ES90" s="49"/>
      <c r="ET90" s="49"/>
      <c r="EU90" s="49"/>
      <c r="EV90" s="49"/>
      <c r="EW90" s="49"/>
      <c r="EX90" s="49"/>
      <c r="EY90" s="49"/>
      <c r="EZ90" s="49"/>
      <c r="FA90" s="49"/>
      <c r="FB90" s="49"/>
      <c r="FC90" s="49"/>
      <c r="FD90" s="49"/>
      <c r="FE90" s="49"/>
      <c r="FF90" s="49"/>
      <c r="FG90" s="49"/>
      <c r="FH90" s="49"/>
      <c r="FI90" s="49"/>
      <c r="FJ90" s="49"/>
      <c r="FK90" s="49"/>
      <c r="FL90" s="49"/>
      <c r="FM90" s="49"/>
      <c r="FN90" s="49"/>
      <c r="FO90" s="49"/>
      <c r="FP90" s="49"/>
      <c r="FQ90" s="49"/>
      <c r="FR90" s="49"/>
      <c r="FS90" s="49"/>
      <c r="FT90" s="49"/>
      <c r="FU90" s="49"/>
      <c r="FV90" s="49"/>
      <c r="FW90" s="49"/>
      <c r="FX90" s="49"/>
      <c r="FY90" s="49"/>
      <c r="FZ90" s="49"/>
      <c r="GA90" s="49"/>
      <c r="GB90" s="49"/>
      <c r="GC90" s="49"/>
      <c r="GD90" s="49"/>
      <c r="GE90" s="49"/>
      <c r="GF90" s="49"/>
      <c r="GG90" s="49"/>
      <c r="GH90" s="49"/>
      <c r="GI90" s="49"/>
      <c r="GJ90" s="49"/>
      <c r="GK90" s="49"/>
      <c r="GL90" s="49"/>
      <c r="GM90" s="49"/>
      <c r="GN90" s="49"/>
      <c r="GO90" s="49"/>
      <c r="GP90" s="49"/>
      <c r="GQ90" s="49"/>
      <c r="GR90" s="49"/>
      <c r="GS90" s="49"/>
      <c r="GT90" s="49"/>
      <c r="GU90" s="49"/>
      <c r="GV90" s="49"/>
      <c r="GW90" s="49"/>
      <c r="GX90" s="49"/>
      <c r="GY90" s="49"/>
      <c r="GZ90" s="49"/>
      <c r="HA90" s="49"/>
      <c r="HB90" s="49"/>
      <c r="HC90" s="49"/>
      <c r="HD90" s="49"/>
      <c r="HE90" s="49"/>
      <c r="HF90" s="49"/>
      <c r="HG90" s="49"/>
      <c r="HH90" s="49"/>
      <c r="HI90" s="49"/>
      <c r="HJ90" s="49"/>
      <c r="HK90" s="49"/>
      <c r="HL90" s="49"/>
      <c r="HM90" s="49"/>
      <c r="HN90" s="49"/>
      <c r="HO90" s="49"/>
      <c r="HP90" s="49"/>
      <c r="HQ90" s="49"/>
      <c r="HR90" s="49"/>
      <c r="HS90" s="49"/>
      <c r="HT90" s="49"/>
      <c r="HU90" s="49"/>
      <c r="HV90" s="49"/>
      <c r="HW90" s="49"/>
      <c r="HX90" s="49"/>
      <c r="HY90" s="49"/>
      <c r="HZ90" s="49"/>
      <c r="IA90" s="49"/>
      <c r="IB90" s="49"/>
      <c r="IC90" s="49"/>
      <c r="ID90" s="49"/>
      <c r="IE90" s="49"/>
      <c r="IF90" s="49"/>
      <c r="IG90" s="49"/>
      <c r="IH90" s="49"/>
      <c r="II90" s="49"/>
      <c r="IJ90" s="49"/>
      <c r="IK90" s="49"/>
      <c r="IL90" s="49"/>
      <c r="IM90" s="49"/>
      <c r="IN90" s="49"/>
      <c r="IO90" s="49"/>
      <c r="IP90" s="49"/>
      <c r="IQ90" s="49"/>
      <c r="IR90" s="49"/>
      <c r="IS90" s="49"/>
      <c r="IT90" s="49"/>
      <c r="IU90" s="49"/>
    </row>
    <row r="91" spans="1:255" s="50" customFormat="1" ht="17" customHeight="1" thickBot="1">
      <c r="A91" s="48"/>
      <c r="B91" s="211" t="s">
        <v>3</v>
      </c>
      <c r="C91" s="212"/>
      <c r="D91" s="212"/>
      <c r="E91" s="212"/>
      <c r="F91" s="212"/>
      <c r="G91" s="103">
        <f>COUNTIF(K75,"Oui")+COUNTIF(K74,"Oui")+COUNTIF(K73,"Oui")+COUNTIF(K72,"Oui")+COUNTIF(K71,"Oui")+COUNTIF(K70,"Oui")+COUNTIF(K69,"Oui")+COUNTIF(K68,"Oui")+0.5*(COUNTIF(K75,"Partiel")+COUNTIF(K74,"Partiel")+COUNTIF(K73,"Partiel")+COUNTIF(K72,"Partiel")+COUNTIF(K71,"Partiel")+COUNTIF(K70,"Partiel")+COUNTIF(K69,"Partiel")+COUNTIF(K68,"Partiel"))</f>
        <v>0</v>
      </c>
      <c r="H91" s="103">
        <f t="shared" ref="H91" si="3">COUNTIF(L75,"Oui")+COUNTIF(L74,"Oui")+COUNTIF(L73,"Oui")+COUNTIF(L72,"Oui")+COUNTIF(L71,"Oui")+COUNTIF(L70,"Oui")+COUNTIF(L69,"Oui")+COUNTIF(L68,"Oui")+0.5*(COUNTIF(L75,"Partiel")+COUNTIF(L74,"Partiel")+COUNTIF(L73,"Partiel")+COUNTIF(L72,"Partiel")+COUNTIF(L71,"Partiel")+COUNTIF(L70,"Partiel")+COUNTIF(L69,"Partiel")+COUNTIF(L68,"Partiel"))</f>
        <v>0</v>
      </c>
      <c r="I91" s="103">
        <f>COUNTIF(M75,"Oui")+COUNTIF(M74,"Oui")+COUNTIF(M73,"Oui")+COUNTIF(M72,"Oui")+COUNTIF(M71,"Oui")+COUNTIF(M70,"Oui")+COUNTIF(M69,"Oui")+COUNTIF(M68,"Oui")+0.5*(COUNTIF(M75,"Partiel")+COUNTIF(M74,"Partiel")+COUNTIF(M73,"Partiel")+COUNTIF(M72,"Partiel")+COUNTIF(M71,"Partiel")+COUNTIF(M70,"Partiel")+COUNTIF(M69,"Partiel")+COUNTIF(M68,"Partiel"))</f>
        <v>0</v>
      </c>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c r="CA91" s="49"/>
      <c r="CB91" s="49"/>
      <c r="CC91" s="49"/>
      <c r="CD91" s="49"/>
      <c r="CE91" s="49"/>
      <c r="CF91" s="49"/>
      <c r="CG91" s="49"/>
      <c r="CH91" s="49"/>
      <c r="CI91" s="49"/>
      <c r="CJ91" s="49"/>
      <c r="CK91" s="49"/>
      <c r="CL91" s="49"/>
      <c r="CM91" s="49"/>
      <c r="CN91" s="49"/>
      <c r="CO91" s="49"/>
      <c r="CP91" s="49"/>
      <c r="CQ91" s="49"/>
      <c r="CR91" s="49"/>
      <c r="CS91" s="49"/>
      <c r="CT91" s="49"/>
      <c r="CU91" s="49"/>
      <c r="CV91" s="49"/>
      <c r="CW91" s="49"/>
      <c r="CX91" s="49"/>
      <c r="CY91" s="49"/>
      <c r="CZ91" s="49"/>
      <c r="DA91" s="49"/>
      <c r="DB91" s="49"/>
      <c r="DC91" s="49"/>
      <c r="DD91" s="49"/>
      <c r="DE91" s="49"/>
      <c r="DF91" s="49"/>
      <c r="DG91" s="49"/>
      <c r="DH91" s="49"/>
      <c r="DI91" s="49"/>
      <c r="DJ91" s="49"/>
      <c r="DK91" s="49"/>
      <c r="DL91" s="49"/>
      <c r="DM91" s="49"/>
      <c r="DN91" s="49"/>
      <c r="DO91" s="49"/>
      <c r="DP91" s="49"/>
      <c r="DQ91" s="49"/>
      <c r="DR91" s="49"/>
      <c r="DS91" s="49"/>
      <c r="DT91" s="49"/>
      <c r="DU91" s="49"/>
      <c r="DV91" s="49"/>
      <c r="DW91" s="49"/>
      <c r="DX91" s="49"/>
      <c r="DY91" s="49"/>
      <c r="DZ91" s="49"/>
      <c r="EA91" s="49"/>
      <c r="EB91" s="49"/>
      <c r="EC91" s="49"/>
      <c r="ED91" s="49"/>
      <c r="EE91" s="49"/>
      <c r="EF91" s="49"/>
      <c r="EG91" s="49"/>
      <c r="EH91" s="49"/>
      <c r="EI91" s="49"/>
      <c r="EJ91" s="49"/>
      <c r="EK91" s="49"/>
      <c r="EL91" s="49"/>
      <c r="EM91" s="49"/>
      <c r="EN91" s="49"/>
      <c r="EO91" s="49"/>
      <c r="EP91" s="49"/>
      <c r="EQ91" s="49"/>
      <c r="ER91" s="49"/>
      <c r="ES91" s="49"/>
      <c r="ET91" s="49"/>
      <c r="EU91" s="49"/>
      <c r="EV91" s="49"/>
      <c r="EW91" s="49"/>
      <c r="EX91" s="49"/>
      <c r="EY91" s="49"/>
      <c r="EZ91" s="49"/>
      <c r="FA91" s="49"/>
      <c r="FB91" s="49"/>
      <c r="FC91" s="49"/>
      <c r="FD91" s="49"/>
      <c r="FE91" s="49"/>
      <c r="FF91" s="49"/>
      <c r="FG91" s="49"/>
      <c r="FH91" s="49"/>
      <c r="FI91" s="49"/>
      <c r="FJ91" s="49"/>
      <c r="FK91" s="49"/>
      <c r="FL91" s="49"/>
      <c r="FM91" s="49"/>
      <c r="FN91" s="49"/>
      <c r="FO91" s="49"/>
      <c r="FP91" s="49"/>
      <c r="FQ91" s="49"/>
      <c r="FR91" s="49"/>
      <c r="FS91" s="49"/>
      <c r="FT91" s="49"/>
      <c r="FU91" s="49"/>
      <c r="FV91" s="49"/>
      <c r="FW91" s="49"/>
      <c r="FX91" s="49"/>
      <c r="FY91" s="49"/>
      <c r="FZ91" s="49"/>
      <c r="GA91" s="49"/>
      <c r="GB91" s="49"/>
      <c r="GC91" s="49"/>
      <c r="GD91" s="49"/>
      <c r="GE91" s="49"/>
      <c r="GF91" s="49"/>
      <c r="GG91" s="49"/>
      <c r="GH91" s="49"/>
      <c r="GI91" s="49"/>
      <c r="GJ91" s="49"/>
      <c r="GK91" s="49"/>
      <c r="GL91" s="49"/>
      <c r="GM91" s="49"/>
      <c r="GN91" s="49"/>
      <c r="GO91" s="49"/>
      <c r="GP91" s="49"/>
      <c r="GQ91" s="49"/>
      <c r="GR91" s="49"/>
      <c r="GS91" s="49"/>
      <c r="GT91" s="49"/>
      <c r="GU91" s="49"/>
      <c r="GV91" s="49"/>
      <c r="GW91" s="49"/>
      <c r="GX91" s="49"/>
      <c r="GY91" s="49"/>
      <c r="GZ91" s="49"/>
      <c r="HA91" s="49"/>
      <c r="HB91" s="49"/>
      <c r="HC91" s="49"/>
      <c r="HD91" s="49"/>
      <c r="HE91" s="49"/>
      <c r="HF91" s="49"/>
      <c r="HG91" s="49"/>
      <c r="HH91" s="49"/>
      <c r="HI91" s="49"/>
      <c r="HJ91" s="49"/>
      <c r="HK91" s="49"/>
      <c r="HL91" s="49"/>
      <c r="HM91" s="49"/>
      <c r="HN91" s="49"/>
      <c r="HO91" s="49"/>
      <c r="HP91" s="49"/>
      <c r="HQ91" s="49"/>
      <c r="HR91" s="49"/>
      <c r="HS91" s="49"/>
      <c r="HT91" s="49"/>
      <c r="HU91" s="49"/>
      <c r="HV91" s="49"/>
      <c r="HW91" s="49"/>
      <c r="HX91" s="49"/>
      <c r="HY91" s="49"/>
      <c r="HZ91" s="49"/>
      <c r="IA91" s="49"/>
      <c r="IB91" s="49"/>
      <c r="IC91" s="49"/>
      <c r="ID91" s="49"/>
      <c r="IE91" s="49"/>
      <c r="IF91" s="49"/>
      <c r="IG91" s="49"/>
      <c r="IH91" s="49"/>
      <c r="II91" s="49"/>
      <c r="IJ91" s="49"/>
      <c r="IK91" s="49"/>
      <c r="IL91" s="49"/>
      <c r="IM91" s="49"/>
      <c r="IN91" s="49"/>
      <c r="IO91" s="49"/>
      <c r="IP91" s="49"/>
      <c r="IQ91" s="49"/>
      <c r="IR91" s="49"/>
      <c r="IS91" s="49"/>
      <c r="IT91" s="49"/>
      <c r="IU91" s="49"/>
    </row>
    <row r="92" spans="1:255" ht="13" customHeight="1" thickBot="1"/>
    <row r="93" spans="1:255" ht="18" customHeight="1" thickBot="1">
      <c r="A93" s="231" t="s">
        <v>1</v>
      </c>
      <c r="B93" s="232"/>
      <c r="C93" s="232"/>
      <c r="D93" s="232"/>
      <c r="E93" s="232"/>
      <c r="F93" s="233"/>
      <c r="G93" s="51" t="s">
        <v>41</v>
      </c>
      <c r="H93" s="51" t="s">
        <v>93</v>
      </c>
      <c r="I93" s="51" t="s">
        <v>7</v>
      </c>
    </row>
    <row r="94" spans="1:255" ht="17" customHeight="1" thickBot="1">
      <c r="A94" s="44"/>
      <c r="B94" s="211" t="s">
        <v>23</v>
      </c>
      <c r="C94" s="212"/>
      <c r="D94" s="212"/>
      <c r="E94" s="212"/>
      <c r="F94" s="102"/>
      <c r="G94" s="104">
        <f t="shared" ref="G94:H94" si="4">(COUNTIF(K84,"Oui")+COUNTIF(K83,"Oui")+COUNTIF(K82,"Oui")+COUNTIF(K81,"Oui")+COUNTIF(K80,"Oui")+COUNTIF(K78,"Oui")+COUNTIF(K77,"Oui")+COUNTIF(K48,"Oui")+COUNTIF(K47,"Oui")+COUNTIF(K46,"Oui")+COUNTIF(K45,"Oui")+COUNTIF(K33,"Oui")+COUNTIF(K17,"Oui")+COUNTIF(K16,"Oui")+COUNTIF(K15,"Oui")+COUNTIF(K14,"Oui")+COUNTIF(K13,"Oui")+COUNTIF(K12,"Oui")+COUNTIF(K11,"Oui")+COUNTIF(K10,"Oui")+COUNTIF(K9,"Oui")+COUNTIF(K8,"Oui")+COUNTIF(K7,"Oui")+COUNTIF(K6,"Oui")+0.5*(COUNTIF(K84,"Partiel")+COUNTIF(K83,"Partiel")+COUNTIF(K82,"Partiel")+COUNTIF(K81,"Partiel")+COUNTIF(K80,"Partiel")+COUNTIF(K78,"Partiel")+COUNTIF(K77,"Partiel")+COUNTIF(K48,"Partiel")+COUNTIF(K47,"Partiel")+COUNTIF(K46,"Partiel")+COUNTIF(K45,"Partiel")+COUNTIF(K33,"Partiel")+COUNTIF(K17,"Partiel")+COUNTIF(K16,"Partiel")+COUNTIF(K15,"Partiel")+COUNTIF(K14,"Partiel")+COUNTIF(K13,"Partiel")+COUNTIF(K12,"Partiel")+COUNTIF(K11,"Partiel")+COUNTIF(K10,"Partiel")+COUNTIF(K9,"Partiel")+COUNTIF(K8,"Partiel")+COUNTIF(K7,"Partiel")+COUNTIF(K6,"Partiel")))/24</f>
        <v>0</v>
      </c>
      <c r="H94" s="104">
        <f t="shared" si="4"/>
        <v>0</v>
      </c>
      <c r="I94" s="104">
        <f>(COUNTIF(M84,"Oui")+COUNTIF(M83,"Oui")+COUNTIF(M82,"Oui")+COUNTIF(M81,"Oui")+COUNTIF(M80,"Oui")+COUNTIF(M78,"Oui")+COUNTIF(M77,"Oui")+COUNTIF(M48,"Oui")+COUNTIF(M47,"Oui")+COUNTIF(M46,"Oui")+COUNTIF(M45,"Oui")+COUNTIF(M33,"Oui")+COUNTIF(M17,"Oui")+COUNTIF(M16,"Oui")+COUNTIF(M15,"Oui")+COUNTIF(M14,"Oui")+COUNTIF(M13,"Oui")+COUNTIF(M12,"Oui")+COUNTIF(M11,"Oui")+COUNTIF(M10,"Oui")+COUNTIF(M9,"Oui")+COUNTIF(M8,"Oui")+COUNTIF(M7,"Oui")+COUNTIF(M6,"Oui")+0.5*(COUNTIF(M84,"Partiel")+COUNTIF(M83,"Partiel")+COUNTIF(M82,"Partiel")+COUNTIF(M81,"Partiel")+COUNTIF(M80,"Partiel")+COUNTIF(M78,"Partiel")+COUNTIF(M77,"Partiel")+COUNTIF(M48,"Partiel")+COUNTIF(M47,"Partiel")+COUNTIF(M46,"Partiel")+COUNTIF(M45,"Partiel")+COUNTIF(M33,"Partiel")+COUNTIF(M17,"Partiel")+COUNTIF(M16,"Partiel")+COUNTIF(M15,"Partiel")+COUNTIF(M14,"Partiel")+COUNTIF(M13,"Partiel")+COUNTIF(M12,"Partiel")+COUNTIF(M11,"Partiel")+COUNTIF(M10,"Partiel")+COUNTIF(M9,"Partiel")+COUNTIF(M8,"Partiel")+COUNTIF(M7,"Partiel")+COUNTIF(M6,"Partiel")))/24</f>
        <v>0</v>
      </c>
      <c r="J94" s="49"/>
    </row>
    <row r="95" spans="1:255" ht="17" customHeight="1" thickBot="1">
      <c r="A95" s="45"/>
      <c r="B95" s="211" t="s">
        <v>42</v>
      </c>
      <c r="C95" s="212"/>
      <c r="D95" s="212"/>
      <c r="E95" s="212"/>
      <c r="F95" s="212"/>
      <c r="G95" s="104">
        <f t="shared" ref="G95:H95" si="5">(COUNTIF(K79,"Oui")+COUNTIF(K50,"Oui")+COUNTIF(K49,"Oui")+COUNTIF(K22,"Oui")+COUNTIF(K21,"Oui")+COUNTIF(K20,"Oui")+COUNTIF(K19,"Oui")+COUNTIF(K18,"Oui")+0.5*(COUNTIF(K79,"Partiel")+COUNTIF(K50,"Partiel")+COUNTIF(K49,"Partiel")+COUNTIF(K22,"Partiel")+COUNTIF(K21,"Partiel")+COUNTIF(K20,"Partiel")+COUNTIF(K19,"Partiel")+COUNTIF(K18,"Partiel")))/8</f>
        <v>0</v>
      </c>
      <c r="H95" s="104">
        <f t="shared" si="5"/>
        <v>0</v>
      </c>
      <c r="I95" s="104">
        <f>(COUNTIF(M79,"Oui")+COUNTIF(M50,"Oui")+COUNTIF(M49,"Oui")+COUNTIF(M22,"Oui")+COUNTIF(M21,"Oui")+COUNTIF(M20,"Oui")+COUNTIF(M19,"Oui")+COUNTIF(M18,"Oui")+0.5*(COUNTIF(M79,"Partiel")+COUNTIF(M50,"Partiel")+COUNTIF(M49,"Partiel")+COUNTIF(M22,"Partiel")+COUNTIF(M21,"Partiel")+COUNTIF(M20,"Partiel")+COUNTIF(M19,"Partiel")+COUNTIF(M18,"Partiel")))/8</f>
        <v>0</v>
      </c>
      <c r="J95" s="49"/>
    </row>
    <row r="96" spans="1:255" ht="17" customHeight="1" thickBot="1">
      <c r="A96" s="46"/>
      <c r="B96" s="211" t="s">
        <v>43</v>
      </c>
      <c r="C96" s="212"/>
      <c r="D96" s="212"/>
      <c r="E96" s="212"/>
      <c r="F96" s="212"/>
      <c r="G96" s="104">
        <f t="shared" ref="G96:H96" si="6">(COUNTIF(K55,"Oui")+COUNTIF(K54,"Oui")+COUNTIF(K53,"Oui")+COUNTIF(K44,"Oui")+COUNTIF(K40,"Oui")+COUNTIF(K39,"Oui")+COUNTIF(K37,"Oui")+COUNTIF(K36,"Oui")+COUNTIF(K35,"Oui")+COUNTIF(K34,"Oui")+COUNTIF(K31,"Oui")+COUNTIF(K30,"Oui")+COUNTIF(K29,"Oui")+COUNTIF(K28,"Oui")+COUNTIF(K27,"Oui")+COUNTIF(K26,"Oui")+0.5*(COUNTIF(K55,"Partiel")+COUNTIF(K54,"Partiel")+COUNTIF(K53,"Partiel")+COUNTIF(K44,"Partiel")+COUNTIF(K40,"Partiel")+COUNTIF(K39,"Partiel")+COUNTIF(K37,"Partiel")+COUNTIF(K36,"Partiel")+COUNTIF(K35,"Partiel")+COUNTIF(K34,"Partiel")+COUNTIF(K31,"Partiel")+COUNTIF(K30,"Partiel")+COUNTIF(K29,"Partiel")+COUNTIF(K28,"Partiel")+COUNTIF(K27,"Partiel")+COUNTIF(K26,"Partiel")))/16</f>
        <v>3.125E-2</v>
      </c>
      <c r="H96" s="104">
        <f t="shared" si="6"/>
        <v>0</v>
      </c>
      <c r="I96" s="104">
        <f>(COUNTIF(M55,"Oui")+COUNTIF(M54,"Oui")+COUNTIF(M53,"Oui")+COUNTIF(M44,"Oui")+COUNTIF(M40,"Oui")+COUNTIF(M39,"Oui")+COUNTIF(M37,"Oui")+COUNTIF(M36,"Oui")+COUNTIF(M35,"Oui")+COUNTIF(M34,"Oui")+COUNTIF(M31,"Oui")+COUNTIF(M30,"Oui")+COUNTIF(M29,"Oui")+COUNTIF(M28,"Oui")+COUNTIF(M27,"Oui")+COUNTIF(M26,"Oui")+0.5*(COUNTIF(M55,"Partiel")+COUNTIF(M54,"Partiel")+COUNTIF(M53,"Partiel")+COUNTIF(M44,"Partiel")+COUNTIF(M40,"Partiel")+COUNTIF(M39,"Partiel")+COUNTIF(M37,"Partiel")+COUNTIF(M36,"Partiel")+COUNTIF(M35,"Partiel")+COUNTIF(M34,"Partiel")+COUNTIF(M31,"Partiel")+COUNTIF(M30,"Partiel")+COUNTIF(M29,"Partiel")+COUNTIF(M28,"Partiel")+COUNTIF(M27,"Partiel")+COUNTIF(M26,"Partiel")))/16</f>
        <v>9.375E-2</v>
      </c>
      <c r="J96" s="49"/>
    </row>
    <row r="97" spans="1:10" ht="17" customHeight="1" thickBot="1">
      <c r="A97" s="47"/>
      <c r="B97" s="211" t="s">
        <v>2</v>
      </c>
      <c r="C97" s="212"/>
      <c r="D97" s="212"/>
      <c r="E97" s="212"/>
      <c r="F97" s="212"/>
      <c r="G97" s="104">
        <f t="shared" ref="G97:H97" si="7">(COUNTIF(K64,"Oui")+COUNTIF(K63,"Oui")+COUNTIF(K62,"Oui")+COUNTIF(K61,"Oui")+COUNTIF(K60,"Oui")+COUNTIF(K59,"Oui")+COUNTIF(K58,"Oui")+0.5*(COUNTIF(K64,"Partiel")+COUNTIF(K63,"Partiel")+COUNTIF(K62,"Partiel")+COUNTIF(K61,"Partiel")+COUNTIF(K60,"Partiel")+COUNTIF(K59,"Partiel")+COUNTIF(K58,"Partiel")))/7</f>
        <v>0</v>
      </c>
      <c r="H97" s="104">
        <f t="shared" si="7"/>
        <v>0</v>
      </c>
      <c r="I97" s="104">
        <f>(COUNTIF(M64,"Oui")+COUNTIF(M63,"Oui")+COUNTIF(M62,"Oui")+COUNTIF(M61,"Oui")+COUNTIF(M60,"Oui")+COUNTIF(M59,"Oui")+COUNTIF(M58,"Oui")+0.5*(COUNTIF(M64,"Partiel")+COUNTIF(M63,"Partiel")+COUNTIF(M62,"Partiel")+COUNTIF(M61,"Partiel")+COUNTIF(M60,"Partiel")+COUNTIF(M59,"Partiel")+COUNTIF(M58,"Partiel")))/7</f>
        <v>0</v>
      </c>
      <c r="J97" s="49"/>
    </row>
    <row r="98" spans="1:10" ht="17" customHeight="1" thickBot="1">
      <c r="A98" s="48"/>
      <c r="B98" s="211" t="s">
        <v>3</v>
      </c>
      <c r="C98" s="212"/>
      <c r="D98" s="212"/>
      <c r="E98" s="212"/>
      <c r="F98" s="212"/>
      <c r="G98" s="104">
        <f t="shared" ref="G98:H98" si="8">(COUNTIF(K75,"Oui")+COUNTIF(K74,"Oui")+COUNTIF(K73,"Oui")+COUNTIF(K72,"Oui")+COUNTIF(K71,"Oui")+COUNTIF(K70,"Oui")+COUNTIF(K69,"Oui")+COUNTIF(K68,"Oui")+0.5*(COUNTIF(K75,"Partiel")+COUNTIF(K74,"Partiel")+COUNTIF(K73,"Partiel")+COUNTIF(K72,"Partiel")+COUNTIF(K71,"Partiel")+COUNTIF(K70,"Partiel")+COUNTIF(K69,"Partiel")+COUNTIF(K68,"Partiel")))/8</f>
        <v>0</v>
      </c>
      <c r="H98" s="104">
        <f t="shared" si="8"/>
        <v>0</v>
      </c>
      <c r="I98" s="104">
        <f>(COUNTIF(M75,"Oui")+COUNTIF(M74,"Oui")+COUNTIF(M73,"Oui")+COUNTIF(M72,"Oui")+COUNTIF(M71,"Oui")+COUNTIF(M70,"Oui")+COUNTIF(M69,"Oui")+COUNTIF(M68,"Oui")+0.5*(COUNTIF(M75,"Partiel")+COUNTIF(M74,"Partiel")+COUNTIF(M73,"Partiel")+COUNTIF(M72,"Partiel")+COUNTIF(M71,"Partiel")+COUNTIF(M70,"Partiel")+COUNTIF(M69,"Partiel")+COUNTIF(M68,"Partiel")))/8</f>
        <v>0</v>
      </c>
      <c r="J98" s="49"/>
    </row>
  </sheetData>
  <mergeCells count="96">
    <mergeCell ref="B98:F98"/>
    <mergeCell ref="A57:J57"/>
    <mergeCell ref="A65:J65"/>
    <mergeCell ref="B61:J61"/>
    <mergeCell ref="B60:J60"/>
    <mergeCell ref="B59:J59"/>
    <mergeCell ref="B58:J58"/>
    <mergeCell ref="B78:J78"/>
    <mergeCell ref="B81:J81"/>
    <mergeCell ref="A93:F93"/>
    <mergeCell ref="B94:E94"/>
    <mergeCell ref="B95:F95"/>
    <mergeCell ref="B96:F96"/>
    <mergeCell ref="B97:F97"/>
    <mergeCell ref="A56:J56"/>
    <mergeCell ref="B55:J55"/>
    <mergeCell ref="B54:J54"/>
    <mergeCell ref="B77:J77"/>
    <mergeCell ref="B64:J64"/>
    <mergeCell ref="B75:J75"/>
    <mergeCell ref="B74:J74"/>
    <mergeCell ref="B73:J73"/>
    <mergeCell ref="B72:J72"/>
    <mergeCell ref="B71:J71"/>
    <mergeCell ref="B70:J70"/>
    <mergeCell ref="B69:J69"/>
    <mergeCell ref="B68:J68"/>
    <mergeCell ref="A66:J66"/>
    <mergeCell ref="A51:J51"/>
    <mergeCell ref="B11:J11"/>
    <mergeCell ref="C7:D7"/>
    <mergeCell ref="B19:J19"/>
    <mergeCell ref="E7:J7"/>
    <mergeCell ref="B22:J22"/>
    <mergeCell ref="E27:J27"/>
    <mergeCell ref="B50:J50"/>
    <mergeCell ref="B48:J48"/>
    <mergeCell ref="P3:R3"/>
    <mergeCell ref="E44:J44"/>
    <mergeCell ref="B29:J29"/>
    <mergeCell ref="B40:J40"/>
    <mergeCell ref="E28:J28"/>
    <mergeCell ref="B39:J39"/>
    <mergeCell ref="B36:J36"/>
    <mergeCell ref="B35:J35"/>
    <mergeCell ref="B34:J34"/>
    <mergeCell ref="B33:J33"/>
    <mergeCell ref="A32:N32"/>
    <mergeCell ref="A38:N38"/>
    <mergeCell ref="A43:N43"/>
    <mergeCell ref="B6:J6"/>
    <mergeCell ref="E15:J15"/>
    <mergeCell ref="E14:J14"/>
    <mergeCell ref="A52:J52"/>
    <mergeCell ref="B20:J20"/>
    <mergeCell ref="E8:J8"/>
    <mergeCell ref="B21:J21"/>
    <mergeCell ref="B18:J18"/>
    <mergeCell ref="B30:J30"/>
    <mergeCell ref="C26:D26"/>
    <mergeCell ref="B23:J23"/>
    <mergeCell ref="B31:J31"/>
    <mergeCell ref="B49:J49"/>
    <mergeCell ref="B46:J46"/>
    <mergeCell ref="B45:J45"/>
    <mergeCell ref="A24:N24"/>
    <mergeCell ref="A25:N25"/>
    <mergeCell ref="B17:J17"/>
    <mergeCell ref="B47:J47"/>
    <mergeCell ref="A3:J3"/>
    <mergeCell ref="B16:J16"/>
    <mergeCell ref="C12:D12"/>
    <mergeCell ref="E26:J26"/>
    <mergeCell ref="A42:J42"/>
    <mergeCell ref="B37:J37"/>
    <mergeCell ref="A41:J41"/>
    <mergeCell ref="E13:J13"/>
    <mergeCell ref="A4:N4"/>
    <mergeCell ref="A5:N5"/>
    <mergeCell ref="C13:D13"/>
    <mergeCell ref="B53:J53"/>
    <mergeCell ref="B63:J63"/>
    <mergeCell ref="B62:J62"/>
    <mergeCell ref="B91:F91"/>
    <mergeCell ref="E84:J84"/>
    <mergeCell ref="A86:F86"/>
    <mergeCell ref="B87:E87"/>
    <mergeCell ref="B88:F88"/>
    <mergeCell ref="B89:F89"/>
    <mergeCell ref="B90:F90"/>
    <mergeCell ref="A67:N67"/>
    <mergeCell ref="A76:N76"/>
    <mergeCell ref="E83:J83"/>
    <mergeCell ref="B82:J82"/>
    <mergeCell ref="B80:J80"/>
    <mergeCell ref="B79:J79"/>
  </mergeCells>
  <phoneticPr fontId="22" type="noConversion"/>
  <dataValidations count="1">
    <dataValidation type="list" allowBlank="1" showInputMessage="1" showErrorMessage="1" sqref="K68:M75 K33:M37 K39:M40 K6:M23 K44:M50 K53:M55 K58:M64 K26:M31 K77:M84">
      <formula1>"Oui,Partiel,Non,Sans Objet"</formula1>
    </dataValidation>
  </dataValidations>
  <pageMargins left="0.62992099999999995" right="0" top="0.59055100000000005" bottom="0" header="0" footer="0"/>
  <pageSetup paperSize="0" orientation="portrait" horizontalDpi="4294967292" verticalDpi="4294967292"/>
  <headerFooter>
    <oddFooter>&amp;C&amp;"Helvetica Neue,Regular"&amp;12&amp;K000000&amp;P</oddFooter>
  </headerFooter>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IU91"/>
  <sheetViews>
    <sheetView workbookViewId="0">
      <selection activeCell="P18" sqref="P18"/>
    </sheetView>
  </sheetViews>
  <sheetFormatPr baseColWidth="10" defaultColWidth="10.85546875" defaultRowHeight="13"/>
  <cols>
    <col min="1" max="1" width="2.28515625" style="1" customWidth="1"/>
    <col min="2" max="2" width="2.85546875" style="1" customWidth="1"/>
    <col min="3" max="3" width="10.85546875" style="1"/>
    <col min="4" max="4" width="10.7109375" style="1" customWidth="1"/>
    <col min="5" max="5" width="11.42578125" style="1" customWidth="1"/>
    <col min="6" max="9" width="10.85546875" style="1"/>
    <col min="10" max="10" width="18.85546875" style="1" customWidth="1"/>
    <col min="11" max="13" width="10.7109375" style="1" customWidth="1"/>
    <col min="14" max="14" width="17.7109375" style="1" customWidth="1"/>
    <col min="15" max="15" width="1.42578125" style="1" customWidth="1"/>
    <col min="16" max="18" width="9.7109375" style="1" customWidth="1"/>
    <col min="19" max="255" width="10.85546875" style="1"/>
  </cols>
  <sheetData>
    <row r="1" spans="1:255" ht="1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row>
    <row r="2" spans="1:255" ht="15" customHeight="1" thickBot="1">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ht="18" customHeight="1" thickBot="1">
      <c r="A3" s="156" t="s">
        <v>45</v>
      </c>
      <c r="B3" s="157"/>
      <c r="C3" s="157"/>
      <c r="D3" s="158"/>
      <c r="E3" s="158"/>
      <c r="F3" s="158"/>
      <c r="G3" s="158"/>
      <c r="H3" s="158"/>
      <c r="I3" s="158"/>
      <c r="J3" s="159"/>
      <c r="K3" s="51" t="s">
        <v>29</v>
      </c>
      <c r="L3" s="51" t="s">
        <v>93</v>
      </c>
      <c r="M3" s="51" t="s">
        <v>7</v>
      </c>
      <c r="N3" s="52" t="s">
        <v>46</v>
      </c>
      <c r="O3" s="3"/>
      <c r="P3" s="160" t="s">
        <v>47</v>
      </c>
      <c r="Q3" s="161"/>
      <c r="R3" s="162"/>
    </row>
    <row r="4" spans="1:255" ht="25" customHeight="1" thickBot="1">
      <c r="A4" s="163" t="s">
        <v>40</v>
      </c>
      <c r="B4" s="164"/>
      <c r="C4" s="164"/>
      <c r="D4" s="164"/>
      <c r="E4" s="164"/>
      <c r="F4" s="164"/>
      <c r="G4" s="164"/>
      <c r="H4" s="164"/>
      <c r="I4" s="164"/>
      <c r="J4" s="164"/>
      <c r="K4" s="164"/>
      <c r="L4" s="164"/>
      <c r="M4" s="164"/>
      <c r="N4" s="165"/>
      <c r="ID4"/>
      <c r="IE4"/>
      <c r="IF4"/>
      <c r="IG4"/>
      <c r="IH4"/>
      <c r="II4"/>
      <c r="IJ4"/>
      <c r="IK4"/>
      <c r="IL4"/>
      <c r="IM4"/>
      <c r="IN4"/>
      <c r="IO4"/>
      <c r="IP4"/>
      <c r="IQ4"/>
      <c r="IR4"/>
      <c r="IS4"/>
      <c r="IT4"/>
      <c r="IU4"/>
    </row>
    <row r="5" spans="1:255" ht="17" customHeight="1" thickBot="1">
      <c r="A5" s="166" t="s">
        <v>80</v>
      </c>
      <c r="B5" s="164"/>
      <c r="C5" s="164"/>
      <c r="D5" s="164"/>
      <c r="E5" s="164"/>
      <c r="F5" s="164"/>
      <c r="G5" s="164"/>
      <c r="H5" s="164"/>
      <c r="I5" s="164"/>
      <c r="J5" s="164"/>
      <c r="K5" s="164"/>
      <c r="L5" s="164"/>
      <c r="M5" s="164"/>
      <c r="N5" s="165"/>
      <c r="P5" s="122" t="s">
        <v>48</v>
      </c>
      <c r="Q5" s="122" t="s">
        <v>49</v>
      </c>
      <c r="R5" s="122" t="s">
        <v>78</v>
      </c>
      <c r="ID5"/>
      <c r="IE5"/>
      <c r="IF5"/>
      <c r="IG5"/>
      <c r="IH5"/>
      <c r="II5"/>
      <c r="IJ5"/>
      <c r="IK5"/>
      <c r="IL5"/>
      <c r="IM5"/>
      <c r="IN5"/>
      <c r="IO5"/>
      <c r="IP5"/>
      <c r="IQ5"/>
      <c r="IR5"/>
      <c r="IS5"/>
      <c r="IT5"/>
      <c r="IU5"/>
    </row>
    <row r="6" spans="1:255" ht="17" customHeight="1" thickBot="1">
      <c r="A6" s="53">
        <v>1</v>
      </c>
      <c r="B6" s="167" t="s">
        <v>114</v>
      </c>
      <c r="C6" s="168"/>
      <c r="D6" s="168"/>
      <c r="E6" s="168"/>
      <c r="F6" s="168"/>
      <c r="G6" s="168"/>
      <c r="H6" s="168"/>
      <c r="I6" s="168"/>
      <c r="J6" s="168"/>
      <c r="K6" s="128" t="b">
        <f>EXACT(Autoévaluation!K6,'Evaluation formative'!K6)</f>
        <v>1</v>
      </c>
      <c r="L6" s="128" t="b">
        <f>EXACT(Autoévaluation!L6,'Evaluation formative'!L6)</f>
        <v>1</v>
      </c>
      <c r="M6" s="128" t="b">
        <f>EXACT(Autoévaluation!M6,'Evaluation formative'!M6)</f>
        <v>1</v>
      </c>
      <c r="N6" s="139"/>
      <c r="O6" s="3"/>
      <c r="P6" s="120" t="s">
        <v>51</v>
      </c>
      <c r="Q6" s="120" t="s">
        <v>51</v>
      </c>
      <c r="R6" s="120" t="s">
        <v>51</v>
      </c>
    </row>
    <row r="7" spans="1:255" ht="17" customHeight="1" thickBot="1">
      <c r="A7" s="7"/>
      <c r="B7" s="72"/>
      <c r="C7" s="170" t="s">
        <v>61</v>
      </c>
      <c r="D7" s="154"/>
      <c r="E7" s="153" t="s">
        <v>62</v>
      </c>
      <c r="F7" s="154"/>
      <c r="G7" s="154"/>
      <c r="H7" s="154"/>
      <c r="I7" s="154"/>
      <c r="J7" s="154"/>
      <c r="K7" s="128" t="b">
        <f>EXACT(Autoévaluation!K7,'Evaluation formative'!K7)</f>
        <v>1</v>
      </c>
      <c r="L7" s="128" t="b">
        <f>EXACT(Autoévaluation!L7,'Evaluation formative'!L7)</f>
        <v>1</v>
      </c>
      <c r="M7" s="128" t="b">
        <f>EXACT(Autoévaluation!M7,'Evaluation formative'!M7)</f>
        <v>1</v>
      </c>
      <c r="N7" s="140"/>
      <c r="O7" s="3"/>
      <c r="P7" s="70"/>
      <c r="Q7" s="120" t="s">
        <v>51</v>
      </c>
      <c r="R7" s="120" t="s">
        <v>51</v>
      </c>
    </row>
    <row r="8" spans="1:255" ht="17" customHeight="1" thickBot="1">
      <c r="A8" s="8"/>
      <c r="B8" s="73"/>
      <c r="C8" s="74"/>
      <c r="D8" s="74"/>
      <c r="E8" s="171" t="s">
        <v>125</v>
      </c>
      <c r="F8" s="172"/>
      <c r="G8" s="172"/>
      <c r="H8" s="172"/>
      <c r="I8" s="172"/>
      <c r="J8" s="172"/>
      <c r="K8" s="128" t="b">
        <f>EXACT(Autoévaluation!K8,'Evaluation formative'!K8)</f>
        <v>1</v>
      </c>
      <c r="L8" s="128" t="b">
        <f>EXACT(Autoévaluation!L8,'Evaluation formative'!L8)</f>
        <v>1</v>
      </c>
      <c r="M8" s="128" t="b">
        <f>EXACT(Autoévaluation!M8,'Evaluation formative'!M8)</f>
        <v>1</v>
      </c>
      <c r="N8" s="140"/>
      <c r="O8" s="3"/>
      <c r="P8" s="70"/>
      <c r="Q8" s="70"/>
      <c r="R8" s="120" t="s">
        <v>51</v>
      </c>
    </row>
    <row r="9" spans="1:255" ht="17" customHeight="1" thickBot="1">
      <c r="A9" s="9">
        <v>2</v>
      </c>
      <c r="B9" s="75" t="s">
        <v>37</v>
      </c>
      <c r="C9" s="76"/>
      <c r="D9" s="77"/>
      <c r="E9" s="78"/>
      <c r="F9" s="79"/>
      <c r="G9" s="79"/>
      <c r="H9" s="79"/>
      <c r="I9" s="79"/>
      <c r="J9" s="79"/>
      <c r="K9" s="128" t="b">
        <f>EXACT(Autoévaluation!K9,'Evaluation formative'!K9)</f>
        <v>1</v>
      </c>
      <c r="L9" s="128" t="b">
        <f>EXACT(Autoévaluation!L9,'Evaluation formative'!L9)</f>
        <v>1</v>
      </c>
      <c r="M9" s="128" t="b">
        <f>EXACT(Autoévaluation!M9,'Evaluation formative'!M9)</f>
        <v>1</v>
      </c>
      <c r="N9" s="140"/>
      <c r="O9" s="3"/>
      <c r="P9" s="120" t="s">
        <v>51</v>
      </c>
      <c r="Q9" s="120" t="s">
        <v>51</v>
      </c>
      <c r="R9" s="120" t="s">
        <v>51</v>
      </c>
    </row>
    <row r="10" spans="1:255" ht="17" customHeight="1" thickBot="1">
      <c r="A10" s="9">
        <v>3</v>
      </c>
      <c r="B10" s="107" t="s">
        <v>38</v>
      </c>
      <c r="C10" s="82"/>
      <c r="D10" s="82"/>
      <c r="E10" s="82"/>
      <c r="F10" s="82"/>
      <c r="G10" s="82"/>
      <c r="H10" s="82"/>
      <c r="I10" s="82"/>
      <c r="J10" s="82"/>
      <c r="K10" s="128" t="b">
        <f>EXACT(Autoévaluation!K10,'Evaluation formative'!K10)</f>
        <v>1</v>
      </c>
      <c r="L10" s="128" t="b">
        <f>EXACT(Autoévaluation!L10,'Evaluation formative'!L10)</f>
        <v>1</v>
      </c>
      <c r="M10" s="128" t="b">
        <f>EXACT(Autoévaluation!M10,'Evaluation formative'!M10)</f>
        <v>1</v>
      </c>
      <c r="N10" s="140"/>
      <c r="O10" s="3"/>
      <c r="P10" s="70"/>
      <c r="Q10" s="70"/>
      <c r="R10" s="120" t="s">
        <v>51</v>
      </c>
    </row>
    <row r="11" spans="1:255" ht="17" customHeight="1" thickBot="1">
      <c r="A11" s="9">
        <v>4</v>
      </c>
      <c r="B11" s="174" t="s">
        <v>39</v>
      </c>
      <c r="C11" s="175"/>
      <c r="D11" s="175"/>
      <c r="E11" s="175"/>
      <c r="F11" s="175"/>
      <c r="G11" s="175"/>
      <c r="H11" s="175"/>
      <c r="I11" s="175"/>
      <c r="J11" s="175"/>
      <c r="K11" s="128" t="b">
        <f>EXACT(Autoévaluation!K11,'Evaluation formative'!K11)</f>
        <v>1</v>
      </c>
      <c r="L11" s="128" t="b">
        <f>EXACT(Autoévaluation!L11,'Evaluation formative'!L11)</f>
        <v>1</v>
      </c>
      <c r="M11" s="128" t="b">
        <f>EXACT(Autoévaluation!M11,'Evaluation formative'!M11)</f>
        <v>1</v>
      </c>
      <c r="N11" s="140"/>
      <c r="O11" s="3"/>
      <c r="P11" s="120" t="s">
        <v>51</v>
      </c>
      <c r="Q11" s="120" t="s">
        <v>51</v>
      </c>
      <c r="R11" s="120" t="s">
        <v>51</v>
      </c>
    </row>
    <row r="12" spans="1:255" ht="17" customHeight="1" thickBot="1">
      <c r="A12" s="11"/>
      <c r="B12" s="84"/>
      <c r="C12" s="170" t="s">
        <v>115</v>
      </c>
      <c r="D12" s="154"/>
      <c r="E12" s="85" t="s">
        <v>116</v>
      </c>
      <c r="F12" s="86"/>
      <c r="G12" s="86"/>
      <c r="H12" s="86"/>
      <c r="I12" s="86"/>
      <c r="J12" s="86"/>
      <c r="K12" s="128" t="b">
        <f>EXACT(Autoévaluation!K12,'Evaluation formative'!K12)</f>
        <v>1</v>
      </c>
      <c r="L12" s="128" t="b">
        <f>EXACT(Autoévaluation!L12,'Evaluation formative'!L12)</f>
        <v>1</v>
      </c>
      <c r="M12" s="128" t="b">
        <f>EXACT(Autoévaluation!M12,'Evaluation formative'!M12)</f>
        <v>1</v>
      </c>
      <c r="N12" s="140"/>
      <c r="O12" s="3"/>
      <c r="P12" s="70"/>
      <c r="Q12" s="120" t="s">
        <v>51</v>
      </c>
      <c r="R12" s="120" t="s">
        <v>51</v>
      </c>
    </row>
    <row r="13" spans="1:255" ht="17" customHeight="1" thickBot="1">
      <c r="A13" s="12"/>
      <c r="B13" s="84"/>
      <c r="C13" s="170" t="s">
        <v>5</v>
      </c>
      <c r="D13" s="154"/>
      <c r="E13" s="153" t="s">
        <v>25</v>
      </c>
      <c r="F13" s="154"/>
      <c r="G13" s="154"/>
      <c r="H13" s="154"/>
      <c r="I13" s="154"/>
      <c r="J13" s="154"/>
      <c r="K13" s="128" t="b">
        <f>EXACT(Autoévaluation!K13,'Evaluation formative'!K13)</f>
        <v>1</v>
      </c>
      <c r="L13" s="128" t="b">
        <f>EXACT(Autoévaluation!L13,'Evaluation formative'!L13)</f>
        <v>1</v>
      </c>
      <c r="M13" s="128" t="b">
        <f>EXACT(Autoévaluation!M13,'Evaluation formative'!M13)</f>
        <v>1</v>
      </c>
      <c r="N13" s="140"/>
      <c r="O13" s="3"/>
      <c r="P13" s="70"/>
      <c r="Q13" s="70"/>
      <c r="R13" s="120" t="s">
        <v>51</v>
      </c>
    </row>
    <row r="14" spans="1:255" ht="17" customHeight="1" thickBot="1">
      <c r="A14" s="13"/>
      <c r="B14" s="88"/>
      <c r="C14" s="89"/>
      <c r="D14" s="86"/>
      <c r="E14" s="153" t="s">
        <v>26</v>
      </c>
      <c r="F14" s="154"/>
      <c r="G14" s="154"/>
      <c r="H14" s="154"/>
      <c r="I14" s="154"/>
      <c r="J14" s="154"/>
      <c r="K14" s="128" t="b">
        <f>EXACT(Autoévaluation!K14,'Evaluation formative'!K14)</f>
        <v>1</v>
      </c>
      <c r="L14" s="128" t="b">
        <f>EXACT(Autoévaluation!L14,'Evaluation formative'!L14)</f>
        <v>1</v>
      </c>
      <c r="M14" s="128" t="b">
        <f>EXACT(Autoévaluation!M14,'Evaluation formative'!M14)</f>
        <v>1</v>
      </c>
      <c r="N14" s="140"/>
      <c r="O14" s="3"/>
      <c r="P14" s="70"/>
      <c r="Q14" s="120" t="s">
        <v>51</v>
      </c>
      <c r="R14" s="120" t="s">
        <v>51</v>
      </c>
    </row>
    <row r="15" spans="1:255" ht="17" customHeight="1" thickBot="1">
      <c r="A15" s="14"/>
      <c r="B15" s="90"/>
      <c r="C15" s="91"/>
      <c r="D15" s="92"/>
      <c r="E15" s="182" t="s">
        <v>27</v>
      </c>
      <c r="F15" s="172"/>
      <c r="G15" s="172"/>
      <c r="H15" s="172"/>
      <c r="I15" s="172"/>
      <c r="J15" s="172"/>
      <c r="K15" s="128" t="b">
        <f>EXACT(Autoévaluation!K15,'Evaluation formative'!K15)</f>
        <v>1</v>
      </c>
      <c r="L15" s="128" t="b">
        <f>EXACT(Autoévaluation!L15,'Evaluation formative'!L15)</f>
        <v>1</v>
      </c>
      <c r="M15" s="128" t="b">
        <f>EXACT(Autoévaluation!M15,'Evaluation formative'!M15)</f>
        <v>1</v>
      </c>
      <c r="N15" s="140"/>
      <c r="O15" s="3"/>
      <c r="P15" s="70"/>
      <c r="Q15" s="70"/>
      <c r="R15" s="120" t="s">
        <v>51</v>
      </c>
    </row>
    <row r="16" spans="1:255" ht="17" customHeight="1" thickBot="1">
      <c r="A16" s="9">
        <v>5</v>
      </c>
      <c r="B16" s="183" t="s">
        <v>28</v>
      </c>
      <c r="C16" s="184"/>
      <c r="D16" s="184"/>
      <c r="E16" s="184"/>
      <c r="F16" s="184"/>
      <c r="G16" s="184"/>
      <c r="H16" s="184"/>
      <c r="I16" s="184"/>
      <c r="J16" s="184"/>
      <c r="K16" s="128" t="b">
        <f>EXACT(Autoévaluation!K16,'Evaluation formative'!K16)</f>
        <v>1</v>
      </c>
      <c r="L16" s="128" t="b">
        <f>EXACT(Autoévaluation!L16,'Evaluation formative'!L16)</f>
        <v>1</v>
      </c>
      <c r="M16" s="128" t="b">
        <f>EXACT(Autoévaluation!M16,'Evaluation formative'!M16)</f>
        <v>1</v>
      </c>
      <c r="N16" s="140"/>
      <c r="O16" s="3"/>
      <c r="P16" s="120" t="s">
        <v>51</v>
      </c>
      <c r="Q16" s="120" t="s">
        <v>51</v>
      </c>
      <c r="R16" s="120" t="s">
        <v>51</v>
      </c>
    </row>
    <row r="17" spans="1:255" ht="17" customHeight="1" thickBot="1">
      <c r="A17" s="9">
        <v>6</v>
      </c>
      <c r="B17" s="183" t="s">
        <v>92</v>
      </c>
      <c r="C17" s="184"/>
      <c r="D17" s="184"/>
      <c r="E17" s="184"/>
      <c r="F17" s="184"/>
      <c r="G17" s="184"/>
      <c r="H17" s="184"/>
      <c r="I17" s="184"/>
      <c r="J17" s="184"/>
      <c r="K17" s="128" t="b">
        <f>EXACT(Autoévaluation!K17,'Evaluation formative'!K17)</f>
        <v>1</v>
      </c>
      <c r="L17" s="128" t="b">
        <f>EXACT(Autoévaluation!L17,'Evaluation formative'!L17)</f>
        <v>1</v>
      </c>
      <c r="M17" s="128" t="b">
        <f>EXACT(Autoévaluation!M17,'Evaluation formative'!M17)</f>
        <v>1</v>
      </c>
      <c r="N17" s="136"/>
      <c r="O17" s="3"/>
      <c r="P17" s="120" t="s">
        <v>51</v>
      </c>
      <c r="Q17" s="120" t="s">
        <v>51</v>
      </c>
      <c r="R17" s="120" t="s">
        <v>51</v>
      </c>
    </row>
    <row r="18" spans="1:255" ht="17" customHeight="1" thickBot="1">
      <c r="A18" s="16">
        <v>7</v>
      </c>
      <c r="B18" s="183" t="s">
        <v>56</v>
      </c>
      <c r="C18" s="184"/>
      <c r="D18" s="184"/>
      <c r="E18" s="184"/>
      <c r="F18" s="184"/>
      <c r="G18" s="184"/>
      <c r="H18" s="184"/>
      <c r="I18" s="184"/>
      <c r="J18" s="184"/>
      <c r="K18" s="128" t="b">
        <f>EXACT(Autoévaluation!K18,'Evaluation formative'!K18)</f>
        <v>1</v>
      </c>
      <c r="L18" s="128" t="b">
        <f>EXACT(Autoévaluation!L18,'Evaluation formative'!L18)</f>
        <v>1</v>
      </c>
      <c r="M18" s="128" t="b">
        <f>EXACT(Autoévaluation!M18,'Evaluation formative'!M18)</f>
        <v>1</v>
      </c>
      <c r="N18" s="140"/>
      <c r="O18" s="3"/>
      <c r="P18" s="149" t="s">
        <v>51</v>
      </c>
      <c r="Q18" s="149" t="s">
        <v>51</v>
      </c>
      <c r="R18" s="149" t="s">
        <v>51</v>
      </c>
    </row>
    <row r="19" spans="1:255" ht="17" customHeight="1" thickBot="1">
      <c r="A19" s="16">
        <v>8</v>
      </c>
      <c r="B19" s="183" t="s">
        <v>57</v>
      </c>
      <c r="C19" s="184"/>
      <c r="D19" s="184"/>
      <c r="E19" s="184"/>
      <c r="F19" s="184"/>
      <c r="G19" s="184"/>
      <c r="H19" s="184"/>
      <c r="I19" s="184"/>
      <c r="J19" s="184"/>
      <c r="K19" s="128" t="b">
        <f>EXACT(Autoévaluation!K19,'Evaluation formative'!K19)</f>
        <v>1</v>
      </c>
      <c r="L19" s="128" t="b">
        <f>EXACT(Autoévaluation!L19,'Evaluation formative'!L19)</f>
        <v>1</v>
      </c>
      <c r="M19" s="128" t="b">
        <f>EXACT(Autoévaluation!M19,'Evaluation formative'!M19)</f>
        <v>1</v>
      </c>
      <c r="N19" s="140"/>
      <c r="O19" s="3"/>
      <c r="P19" s="150"/>
      <c r="Q19" s="149" t="s">
        <v>51</v>
      </c>
      <c r="R19" s="149" t="s">
        <v>51</v>
      </c>
    </row>
    <row r="20" spans="1:255" ht="17" customHeight="1" thickBot="1">
      <c r="A20" s="16">
        <v>9</v>
      </c>
      <c r="B20" s="183" t="s">
        <v>58</v>
      </c>
      <c r="C20" s="184"/>
      <c r="D20" s="184"/>
      <c r="E20" s="184"/>
      <c r="F20" s="184"/>
      <c r="G20" s="184"/>
      <c r="H20" s="184"/>
      <c r="I20" s="184"/>
      <c r="J20" s="184"/>
      <c r="K20" s="128" t="b">
        <f>EXACT(Autoévaluation!K20,'Evaluation formative'!K20)</f>
        <v>1</v>
      </c>
      <c r="L20" s="128" t="b">
        <f>EXACT(Autoévaluation!L20,'Evaluation formative'!L20)</f>
        <v>1</v>
      </c>
      <c r="M20" s="128" t="b">
        <f>EXACT(Autoévaluation!M20,'Evaluation formative'!M20)</f>
        <v>1</v>
      </c>
      <c r="N20" s="140"/>
      <c r="O20" s="3"/>
      <c r="P20" s="150"/>
      <c r="Q20" s="149" t="s">
        <v>51</v>
      </c>
      <c r="R20" s="149" t="s">
        <v>51</v>
      </c>
    </row>
    <row r="21" spans="1:255" ht="17" customHeight="1" thickBot="1">
      <c r="A21" s="16">
        <v>10</v>
      </c>
      <c r="B21" s="183" t="s">
        <v>59</v>
      </c>
      <c r="C21" s="184"/>
      <c r="D21" s="184"/>
      <c r="E21" s="184"/>
      <c r="F21" s="184"/>
      <c r="G21" s="184"/>
      <c r="H21" s="184"/>
      <c r="I21" s="184"/>
      <c r="J21" s="184"/>
      <c r="K21" s="128" t="b">
        <f>EXACT(Autoévaluation!K21,'Evaluation formative'!K21)</f>
        <v>1</v>
      </c>
      <c r="L21" s="128" t="b">
        <f>EXACT(Autoévaluation!L21,'Evaluation formative'!L21)</f>
        <v>1</v>
      </c>
      <c r="M21" s="128" t="b">
        <f>EXACT(Autoévaluation!M21,'Evaluation formative'!M21)</f>
        <v>1</v>
      </c>
      <c r="N21" s="136"/>
      <c r="O21" s="3"/>
      <c r="P21" s="150"/>
      <c r="Q21" s="149" t="s">
        <v>51</v>
      </c>
      <c r="R21" s="149" t="s">
        <v>51</v>
      </c>
    </row>
    <row r="22" spans="1:255" ht="17" customHeight="1" thickBot="1">
      <c r="A22" s="16">
        <v>11</v>
      </c>
      <c r="B22" s="183" t="s">
        <v>84</v>
      </c>
      <c r="C22" s="184"/>
      <c r="D22" s="184"/>
      <c r="E22" s="184"/>
      <c r="F22" s="184"/>
      <c r="G22" s="184"/>
      <c r="H22" s="184"/>
      <c r="I22" s="184"/>
      <c r="J22" s="184"/>
      <c r="K22" s="128" t="b">
        <f>EXACT(Autoévaluation!K22,'Evaluation formative'!K22)</f>
        <v>1</v>
      </c>
      <c r="L22" s="128" t="b">
        <f>EXACT(Autoévaluation!L22,'Evaluation formative'!L22)</f>
        <v>1</v>
      </c>
      <c r="M22" s="128" t="b">
        <f>EXACT(Autoévaluation!M22,'Evaluation formative'!M22)</f>
        <v>1</v>
      </c>
      <c r="N22" s="144"/>
      <c r="O22" s="3"/>
      <c r="P22" s="150"/>
      <c r="Q22" s="150"/>
      <c r="R22" s="149" t="s">
        <v>51</v>
      </c>
    </row>
    <row r="23" spans="1:255" ht="17" customHeight="1" thickBot="1">
      <c r="A23" s="58">
        <v>12</v>
      </c>
      <c r="B23" s="174" t="s">
        <v>85</v>
      </c>
      <c r="C23" s="175"/>
      <c r="D23" s="175"/>
      <c r="E23" s="175"/>
      <c r="F23" s="175"/>
      <c r="G23" s="175"/>
      <c r="H23" s="175"/>
      <c r="I23" s="175"/>
      <c r="J23" s="175"/>
      <c r="K23" s="128" t="b">
        <f>EXACT(Autoévaluation!K23,'Evaluation formative'!K23)</f>
        <v>1</v>
      </c>
      <c r="L23" s="128" t="b">
        <f>EXACT(Autoévaluation!L23,'Evaluation formative'!L23)</f>
        <v>1</v>
      </c>
      <c r="M23" s="128" t="b">
        <f>EXACT(Autoévaluation!M23,'Evaluation formative'!M23)</f>
        <v>1</v>
      </c>
      <c r="N23" s="147"/>
      <c r="O23" s="3"/>
      <c r="P23" s="70"/>
      <c r="Q23" s="120" t="s">
        <v>51</v>
      </c>
      <c r="R23" s="120" t="s">
        <v>51</v>
      </c>
    </row>
    <row r="24" spans="1:255" ht="17" customHeight="1" thickBot="1">
      <c r="A24" s="166" t="s">
        <v>81</v>
      </c>
      <c r="B24" s="164"/>
      <c r="C24" s="164"/>
      <c r="D24" s="164"/>
      <c r="E24" s="164"/>
      <c r="F24" s="164"/>
      <c r="G24" s="164"/>
      <c r="H24" s="164"/>
      <c r="I24" s="164"/>
      <c r="J24" s="164"/>
      <c r="K24" s="164"/>
      <c r="L24" s="164"/>
      <c r="M24" s="164"/>
      <c r="N24" s="165"/>
      <c r="P24" s="122" t="s">
        <v>48</v>
      </c>
      <c r="Q24" s="122" t="s">
        <v>49</v>
      </c>
      <c r="R24" s="122" t="s">
        <v>78</v>
      </c>
      <c r="ID24"/>
      <c r="IE24"/>
      <c r="IF24"/>
      <c r="IG24"/>
      <c r="IH24"/>
      <c r="II24"/>
      <c r="IJ24"/>
      <c r="IK24"/>
      <c r="IL24"/>
      <c r="IM24"/>
      <c r="IN24"/>
      <c r="IO24"/>
      <c r="IP24"/>
      <c r="IQ24"/>
      <c r="IR24"/>
      <c r="IS24"/>
      <c r="IT24"/>
      <c r="IU24"/>
    </row>
    <row r="25" spans="1:255" ht="25" customHeight="1" thickBot="1">
      <c r="A25" s="186" t="s">
        <v>91</v>
      </c>
      <c r="B25" s="164"/>
      <c r="C25" s="164"/>
      <c r="D25" s="164"/>
      <c r="E25" s="164"/>
      <c r="F25" s="164"/>
      <c r="G25" s="164"/>
      <c r="H25" s="164"/>
      <c r="I25" s="164"/>
      <c r="J25" s="164"/>
      <c r="K25" s="164"/>
      <c r="L25" s="164"/>
      <c r="M25" s="164"/>
      <c r="N25" s="165"/>
      <c r="ID25"/>
      <c r="IE25"/>
      <c r="IF25"/>
      <c r="IG25"/>
      <c r="IH25"/>
      <c r="II25"/>
      <c r="IJ25"/>
      <c r="IK25"/>
      <c r="IL25"/>
      <c r="IM25"/>
      <c r="IN25"/>
      <c r="IO25"/>
      <c r="IP25"/>
      <c r="IQ25"/>
      <c r="IR25"/>
      <c r="IS25"/>
      <c r="IT25"/>
      <c r="IU25"/>
    </row>
    <row r="26" spans="1:255" ht="17" customHeight="1" thickBot="1">
      <c r="A26" s="56">
        <v>13</v>
      </c>
      <c r="B26" s="93"/>
      <c r="C26" s="177" t="s">
        <v>74</v>
      </c>
      <c r="D26" s="178"/>
      <c r="E26" s="179" t="s">
        <v>75</v>
      </c>
      <c r="F26" s="180"/>
      <c r="G26" s="180"/>
      <c r="H26" s="180"/>
      <c r="I26" s="180"/>
      <c r="J26" s="178"/>
      <c r="K26" s="128" t="b">
        <f>EXACT(Autoévaluation!K26,'Evaluation formative'!K26)</f>
        <v>1</v>
      </c>
      <c r="L26" s="128" t="b">
        <f>EXACT(Autoévaluation!L26,'Evaluation formative'!L26)</f>
        <v>1</v>
      </c>
      <c r="M26" s="128" t="b">
        <f>EXACT(Autoévaluation!M26,'Evaluation formative'!M26)</f>
        <v>1</v>
      </c>
      <c r="N26" s="146"/>
      <c r="O26" s="3"/>
      <c r="P26" s="151" t="s">
        <v>51</v>
      </c>
      <c r="Q26" s="151" t="s">
        <v>51</v>
      </c>
      <c r="R26" s="151" t="s">
        <v>51</v>
      </c>
    </row>
    <row r="27" spans="1:255" ht="17" customHeight="1" thickBot="1">
      <c r="A27" s="19"/>
      <c r="B27" s="94"/>
      <c r="C27" s="94"/>
      <c r="D27" s="94"/>
      <c r="E27" s="188" t="s">
        <v>76</v>
      </c>
      <c r="F27" s="154"/>
      <c r="G27" s="154"/>
      <c r="H27" s="154"/>
      <c r="I27" s="154"/>
      <c r="J27" s="154"/>
      <c r="K27" s="128" t="b">
        <f>EXACT(Autoévaluation!K27,'Evaluation formative'!K27)</f>
        <v>1</v>
      </c>
      <c r="L27" s="128" t="b">
        <f>EXACT(Autoévaluation!L27,'Evaluation formative'!L27)</f>
        <v>1</v>
      </c>
      <c r="M27" s="128" t="b">
        <f>EXACT(Autoévaluation!M27,'Evaluation formative'!M27)</f>
        <v>1</v>
      </c>
      <c r="N27" s="144"/>
      <c r="O27" s="3"/>
      <c r="P27" s="70"/>
      <c r="Q27" s="151" t="s">
        <v>51</v>
      </c>
      <c r="R27" s="151" t="s">
        <v>51</v>
      </c>
    </row>
    <row r="28" spans="1:255" ht="17" customHeight="1" thickBot="1">
      <c r="A28" s="20"/>
      <c r="B28" s="95"/>
      <c r="C28" s="95"/>
      <c r="D28" s="95"/>
      <c r="E28" s="189" t="s">
        <v>53</v>
      </c>
      <c r="F28" s="172"/>
      <c r="G28" s="172"/>
      <c r="H28" s="172"/>
      <c r="I28" s="172"/>
      <c r="J28" s="172"/>
      <c r="K28" s="128" t="b">
        <f>EXACT(Autoévaluation!K28,'Evaluation formative'!K28)</f>
        <v>1</v>
      </c>
      <c r="L28" s="128" t="b">
        <f>EXACT(Autoévaluation!L28,'Evaluation formative'!L28)</f>
        <v>1</v>
      </c>
      <c r="M28" s="128" t="b">
        <f>EXACT(Autoévaluation!M28,'Evaluation formative'!M28)</f>
        <v>1</v>
      </c>
      <c r="N28" s="144"/>
      <c r="O28" s="3"/>
      <c r="P28" s="151" t="s">
        <v>51</v>
      </c>
      <c r="Q28" s="151" t="s">
        <v>51</v>
      </c>
      <c r="R28" s="151" t="s">
        <v>51</v>
      </c>
    </row>
    <row r="29" spans="1:255" ht="17" customHeight="1" thickBot="1">
      <c r="A29" s="18">
        <v>14</v>
      </c>
      <c r="B29" s="183" t="s">
        <v>54</v>
      </c>
      <c r="C29" s="184"/>
      <c r="D29" s="184"/>
      <c r="E29" s="184"/>
      <c r="F29" s="184"/>
      <c r="G29" s="184"/>
      <c r="H29" s="184"/>
      <c r="I29" s="184"/>
      <c r="J29" s="184"/>
      <c r="K29" s="128" t="b">
        <f>EXACT(Autoévaluation!K29,'Evaluation formative'!K29)</f>
        <v>1</v>
      </c>
      <c r="L29" s="128" t="b">
        <f>EXACT(Autoévaluation!L29,'Evaluation formative'!L29)</f>
        <v>1</v>
      </c>
      <c r="M29" s="128" t="b">
        <f>EXACT(Autoévaluation!M29,'Evaluation formative'!M29)</f>
        <v>1</v>
      </c>
      <c r="N29" s="144"/>
      <c r="O29" s="3"/>
      <c r="P29" s="151" t="s">
        <v>51</v>
      </c>
      <c r="Q29" s="151" t="s">
        <v>51</v>
      </c>
      <c r="R29" s="151" t="s">
        <v>51</v>
      </c>
    </row>
    <row r="30" spans="1:255" ht="17" customHeight="1" thickBot="1">
      <c r="A30" s="18">
        <v>15</v>
      </c>
      <c r="B30" s="183" t="s">
        <v>55</v>
      </c>
      <c r="C30" s="184"/>
      <c r="D30" s="184"/>
      <c r="E30" s="184"/>
      <c r="F30" s="184"/>
      <c r="G30" s="184"/>
      <c r="H30" s="184"/>
      <c r="I30" s="184"/>
      <c r="J30" s="184"/>
      <c r="K30" s="128" t="b">
        <f>EXACT(Autoévaluation!K30,'Evaluation formative'!K30)</f>
        <v>1</v>
      </c>
      <c r="L30" s="128" t="b">
        <f>EXACT(Autoévaluation!L30,'Evaluation formative'!L30)</f>
        <v>1</v>
      </c>
      <c r="M30" s="128" t="b">
        <f>EXACT(Autoévaluation!M30,'Evaluation formative'!M30)</f>
        <v>1</v>
      </c>
      <c r="N30" s="144"/>
      <c r="O30" s="3"/>
      <c r="P30" s="70"/>
      <c r="Q30" s="121" t="s">
        <v>51</v>
      </c>
      <c r="R30" s="151" t="s">
        <v>51</v>
      </c>
    </row>
    <row r="31" spans="1:255" ht="17" customHeight="1" thickBot="1">
      <c r="A31" s="61">
        <v>16</v>
      </c>
      <c r="B31" s="174" t="s">
        <v>89</v>
      </c>
      <c r="C31" s="175"/>
      <c r="D31" s="175"/>
      <c r="E31" s="175"/>
      <c r="F31" s="175"/>
      <c r="G31" s="175"/>
      <c r="H31" s="175"/>
      <c r="I31" s="175"/>
      <c r="J31" s="175"/>
      <c r="K31" s="128" t="b">
        <f>EXACT(Autoévaluation!K31,'Evaluation formative'!K31)</f>
        <v>1</v>
      </c>
      <c r="L31" s="128" t="b">
        <f>EXACT(Autoévaluation!L31,'Evaluation formative'!L31)</f>
        <v>1</v>
      </c>
      <c r="M31" s="128" t="b">
        <f>EXACT(Autoévaluation!M31,'Evaluation formative'!M31)</f>
        <v>1</v>
      </c>
      <c r="N31" s="147"/>
      <c r="O31" s="3"/>
      <c r="P31" s="151" t="s">
        <v>51</v>
      </c>
      <c r="Q31" s="151" t="s">
        <v>51</v>
      </c>
      <c r="R31" s="151" t="s">
        <v>51</v>
      </c>
    </row>
    <row r="32" spans="1:255" ht="17" customHeight="1" thickBot="1">
      <c r="A32" s="187" t="s">
        <v>82</v>
      </c>
      <c r="B32" s="164"/>
      <c r="C32" s="164"/>
      <c r="D32" s="164"/>
      <c r="E32" s="164"/>
      <c r="F32" s="164"/>
      <c r="G32" s="164"/>
      <c r="H32" s="164"/>
      <c r="I32" s="164"/>
      <c r="J32" s="164"/>
      <c r="K32" s="164"/>
      <c r="L32" s="164"/>
      <c r="M32" s="164"/>
      <c r="N32" s="165"/>
      <c r="P32" s="122" t="s">
        <v>48</v>
      </c>
      <c r="Q32" s="122" t="s">
        <v>49</v>
      </c>
      <c r="R32" s="122" t="s">
        <v>78</v>
      </c>
      <c r="ID32"/>
      <c r="IE32"/>
      <c r="IF32"/>
      <c r="IG32"/>
      <c r="IH32"/>
      <c r="II32"/>
      <c r="IJ32"/>
      <c r="IK32"/>
      <c r="IL32"/>
      <c r="IM32"/>
      <c r="IN32"/>
      <c r="IO32"/>
      <c r="IP32"/>
      <c r="IQ32"/>
      <c r="IR32"/>
      <c r="IS32"/>
      <c r="IT32"/>
      <c r="IU32"/>
    </row>
    <row r="33" spans="1:255" ht="17" customHeight="1" thickBot="1">
      <c r="A33" s="53">
        <v>17</v>
      </c>
      <c r="B33" s="190" t="s">
        <v>90</v>
      </c>
      <c r="C33" s="172"/>
      <c r="D33" s="172"/>
      <c r="E33" s="172"/>
      <c r="F33" s="172"/>
      <c r="G33" s="172"/>
      <c r="H33" s="172"/>
      <c r="I33" s="172"/>
      <c r="J33" s="172"/>
      <c r="K33" s="128" t="b">
        <f>EXACT(Autoévaluation!K33,'Evaluation formative'!K33)</f>
        <v>1</v>
      </c>
      <c r="L33" s="128" t="b">
        <f>EXACT(Autoévaluation!L33,'Evaluation formative'!L33)</f>
        <v>1</v>
      </c>
      <c r="M33" s="128" t="b">
        <f>EXACT(Autoévaluation!M33,'Evaluation formative'!M33)</f>
        <v>1</v>
      </c>
      <c r="N33" s="146"/>
      <c r="O33" s="3"/>
      <c r="P33" s="120" t="s">
        <v>51</v>
      </c>
      <c r="Q33" s="120" t="s">
        <v>51</v>
      </c>
      <c r="R33" s="120" t="s">
        <v>51</v>
      </c>
    </row>
    <row r="34" spans="1:255" ht="17" customHeight="1" thickBot="1">
      <c r="A34" s="18">
        <v>18</v>
      </c>
      <c r="B34" s="183" t="s">
        <v>112</v>
      </c>
      <c r="C34" s="184"/>
      <c r="D34" s="184"/>
      <c r="E34" s="184"/>
      <c r="F34" s="184"/>
      <c r="G34" s="184"/>
      <c r="H34" s="184"/>
      <c r="I34" s="184"/>
      <c r="J34" s="184"/>
      <c r="K34" s="128" t="b">
        <f>EXACT(Autoévaluation!K34,'Evaluation formative'!K34)</f>
        <v>1</v>
      </c>
      <c r="L34" s="128" t="b">
        <f>EXACT(Autoévaluation!L34,'Evaluation formative'!L34)</f>
        <v>1</v>
      </c>
      <c r="M34" s="128" t="b">
        <f>EXACT(Autoévaluation!M34,'Evaluation formative'!M34)</f>
        <v>1</v>
      </c>
      <c r="N34" s="144"/>
      <c r="O34" s="3"/>
      <c r="P34" s="151" t="s">
        <v>51</v>
      </c>
      <c r="Q34" s="151" t="s">
        <v>51</v>
      </c>
      <c r="R34" s="151" t="s">
        <v>51</v>
      </c>
    </row>
    <row r="35" spans="1:255" ht="17" customHeight="1" thickBot="1">
      <c r="A35" s="18">
        <v>19</v>
      </c>
      <c r="B35" s="183" t="s">
        <v>113</v>
      </c>
      <c r="C35" s="184"/>
      <c r="D35" s="184"/>
      <c r="E35" s="184"/>
      <c r="F35" s="184"/>
      <c r="G35" s="184"/>
      <c r="H35" s="184"/>
      <c r="I35" s="184"/>
      <c r="J35" s="184"/>
      <c r="K35" s="128" t="b">
        <f>EXACT(Autoévaluation!K35,'Evaluation formative'!K35)</f>
        <v>1</v>
      </c>
      <c r="L35" s="128" t="b">
        <f>EXACT(Autoévaluation!L35,'Evaluation formative'!L35)</f>
        <v>1</v>
      </c>
      <c r="M35" s="128" t="b">
        <f>EXACT(Autoévaluation!M35,'Evaluation formative'!M35)</f>
        <v>1</v>
      </c>
      <c r="N35" s="144"/>
      <c r="O35" s="3"/>
      <c r="P35" s="70"/>
      <c r="Q35" s="151" t="s">
        <v>51</v>
      </c>
      <c r="R35" s="151" t="s">
        <v>51</v>
      </c>
    </row>
    <row r="36" spans="1:255" ht="17" customHeight="1" thickBot="1">
      <c r="A36" s="18">
        <v>20</v>
      </c>
      <c r="B36" s="183" t="s">
        <v>30</v>
      </c>
      <c r="C36" s="184"/>
      <c r="D36" s="184"/>
      <c r="E36" s="184"/>
      <c r="F36" s="184"/>
      <c r="G36" s="184"/>
      <c r="H36" s="184"/>
      <c r="I36" s="184"/>
      <c r="J36" s="184"/>
      <c r="K36" s="128" t="b">
        <f>EXACT(Autoévaluation!K36,'Evaluation formative'!K36)</f>
        <v>1</v>
      </c>
      <c r="L36" s="128" t="b">
        <f>EXACT(Autoévaluation!L36,'Evaluation formative'!L36)</f>
        <v>1</v>
      </c>
      <c r="M36" s="128" t="b">
        <f>EXACT(Autoévaluation!M36,'Evaluation formative'!M36)</f>
        <v>1</v>
      </c>
      <c r="N36" s="144"/>
      <c r="O36" s="3"/>
      <c r="P36" s="151" t="s">
        <v>31</v>
      </c>
      <c r="Q36" s="151" t="s">
        <v>32</v>
      </c>
      <c r="R36" s="151" t="s">
        <v>33</v>
      </c>
    </row>
    <row r="37" spans="1:255" ht="17" customHeight="1" thickBot="1">
      <c r="A37" s="61">
        <v>21</v>
      </c>
      <c r="B37" s="174" t="s">
        <v>34</v>
      </c>
      <c r="C37" s="175"/>
      <c r="D37" s="175"/>
      <c r="E37" s="175"/>
      <c r="F37" s="175"/>
      <c r="G37" s="175"/>
      <c r="H37" s="175"/>
      <c r="I37" s="175"/>
      <c r="J37" s="175"/>
      <c r="K37" s="128" t="b">
        <f>EXACT(Autoévaluation!K37,'Evaluation formative'!K37)</f>
        <v>1</v>
      </c>
      <c r="L37" s="128" t="b">
        <f>EXACT(Autoévaluation!L37,'Evaluation formative'!L37)</f>
        <v>1</v>
      </c>
      <c r="M37" s="128" t="b">
        <f>EXACT(Autoévaluation!M37,'Evaluation formative'!M37)</f>
        <v>1</v>
      </c>
      <c r="N37" s="145"/>
      <c r="O37" s="3"/>
      <c r="P37" s="70"/>
      <c r="Q37" s="151" t="s">
        <v>51</v>
      </c>
      <c r="R37" s="151" t="s">
        <v>51</v>
      </c>
    </row>
    <row r="38" spans="1:255" ht="17" customHeight="1" thickBot="1">
      <c r="A38" s="187" t="s">
        <v>83</v>
      </c>
      <c r="B38" s="164"/>
      <c r="C38" s="164"/>
      <c r="D38" s="164"/>
      <c r="E38" s="164"/>
      <c r="F38" s="164"/>
      <c r="G38" s="164"/>
      <c r="H38" s="164"/>
      <c r="I38" s="164"/>
      <c r="J38" s="164"/>
      <c r="K38" s="164"/>
      <c r="L38" s="164"/>
      <c r="M38" s="164"/>
      <c r="N38" s="165"/>
      <c r="P38" s="122" t="s">
        <v>48</v>
      </c>
      <c r="Q38" s="122" t="s">
        <v>49</v>
      </c>
      <c r="R38" s="122" t="s">
        <v>78</v>
      </c>
      <c r="ID38"/>
      <c r="IE38"/>
      <c r="IF38"/>
      <c r="IG38"/>
      <c r="IH38"/>
      <c r="II38"/>
      <c r="IJ38"/>
      <c r="IK38"/>
      <c r="IL38"/>
      <c r="IM38"/>
      <c r="IN38"/>
      <c r="IO38"/>
      <c r="IP38"/>
      <c r="IQ38"/>
      <c r="IR38"/>
      <c r="IS38"/>
      <c r="IT38"/>
      <c r="IU38"/>
    </row>
    <row r="39" spans="1:255" ht="17" customHeight="1" thickBot="1">
      <c r="A39" s="56">
        <v>22</v>
      </c>
      <c r="B39" s="190" t="s">
        <v>87</v>
      </c>
      <c r="C39" s="194"/>
      <c r="D39" s="194"/>
      <c r="E39" s="194"/>
      <c r="F39" s="194"/>
      <c r="G39" s="194"/>
      <c r="H39" s="194"/>
      <c r="I39" s="194"/>
      <c r="J39" s="194"/>
      <c r="K39" s="128" t="b">
        <f>EXACT(Autoévaluation!K39,'Evaluation formative'!K39)</f>
        <v>0</v>
      </c>
      <c r="L39" s="128" t="b">
        <f>EXACT(Autoévaluation!L39,'Evaluation formative'!L39)</f>
        <v>1</v>
      </c>
      <c r="M39" s="128" t="b">
        <f>EXACT(Autoévaluation!M39,'Evaluation formative'!M39)</f>
        <v>0</v>
      </c>
      <c r="N39" s="142"/>
      <c r="O39" s="3"/>
      <c r="P39" s="151" t="s">
        <v>88</v>
      </c>
      <c r="Q39" s="151" t="s">
        <v>79</v>
      </c>
      <c r="R39" s="151" t="s">
        <v>126</v>
      </c>
    </row>
    <row r="40" spans="1:255" ht="17" customHeight="1" thickBot="1">
      <c r="A40" s="18">
        <v>23</v>
      </c>
      <c r="B40" s="183" t="s">
        <v>24</v>
      </c>
      <c r="C40" s="184"/>
      <c r="D40" s="184"/>
      <c r="E40" s="184"/>
      <c r="F40" s="184"/>
      <c r="G40" s="184"/>
      <c r="H40" s="184"/>
      <c r="I40" s="184"/>
      <c r="J40" s="184"/>
      <c r="K40" s="128" t="b">
        <f>EXACT(Autoévaluation!K40,'Evaluation formative'!K40)</f>
        <v>0</v>
      </c>
      <c r="L40" s="128" t="b">
        <f>EXACT(Autoévaluation!L40,'Evaluation formative'!L40)</f>
        <v>1</v>
      </c>
      <c r="M40" s="128" t="b">
        <f>EXACT(Autoévaluation!M40,'Evaluation formative'!M40)</f>
        <v>0</v>
      </c>
      <c r="N40" s="140"/>
      <c r="O40" s="3"/>
      <c r="P40" s="70"/>
      <c r="Q40" s="151" t="s">
        <v>51</v>
      </c>
      <c r="R40" s="151" t="s">
        <v>51</v>
      </c>
    </row>
    <row r="41" spans="1:255" ht="14" customHeight="1" thickBot="1">
      <c r="A41" s="196"/>
      <c r="B41" s="196"/>
      <c r="C41" s="196"/>
      <c r="D41" s="196"/>
      <c r="E41" s="196"/>
      <c r="F41" s="196"/>
      <c r="G41" s="196"/>
      <c r="H41" s="196"/>
      <c r="I41" s="196"/>
      <c r="J41" s="196"/>
      <c r="K41" s="143"/>
      <c r="L41" s="143"/>
      <c r="M41" s="143"/>
      <c r="N41" s="24"/>
      <c r="O41" s="25"/>
      <c r="P41" s="26"/>
      <c r="Q41" s="26"/>
      <c r="R41" s="26"/>
    </row>
    <row r="42" spans="1:255" ht="18" customHeight="1" thickBot="1">
      <c r="A42" s="197" t="s">
        <v>103</v>
      </c>
      <c r="B42" s="198"/>
      <c r="C42" s="198"/>
      <c r="D42" s="198"/>
      <c r="E42" s="198"/>
      <c r="F42" s="198"/>
      <c r="G42" s="198"/>
      <c r="H42" s="198"/>
      <c r="I42" s="198"/>
      <c r="J42" s="199"/>
      <c r="K42" s="51" t="s">
        <v>29</v>
      </c>
      <c r="L42" s="51" t="s">
        <v>93</v>
      </c>
      <c r="M42" s="51" t="s">
        <v>7</v>
      </c>
      <c r="N42" s="52" t="s">
        <v>46</v>
      </c>
      <c r="O42" s="3"/>
      <c r="P42" s="122" t="s">
        <v>48</v>
      </c>
      <c r="Q42" s="122" t="s">
        <v>49</v>
      </c>
      <c r="R42" s="122" t="s">
        <v>78</v>
      </c>
    </row>
    <row r="43" spans="1:255" ht="25" customHeight="1" thickBot="1">
      <c r="A43" s="186" t="s">
        <v>8</v>
      </c>
      <c r="B43" s="164"/>
      <c r="C43" s="164"/>
      <c r="D43" s="164"/>
      <c r="E43" s="164"/>
      <c r="F43" s="164"/>
      <c r="G43" s="164"/>
      <c r="H43" s="164"/>
      <c r="I43" s="164"/>
      <c r="J43" s="164"/>
      <c r="K43" s="164"/>
      <c r="L43" s="164"/>
      <c r="M43" s="164"/>
      <c r="N43" s="165"/>
      <c r="ID43"/>
      <c r="IE43"/>
      <c r="IF43"/>
      <c r="IG43"/>
      <c r="IH43"/>
      <c r="II43"/>
      <c r="IJ43"/>
      <c r="IK43"/>
      <c r="IL43"/>
      <c r="IM43"/>
      <c r="IN43"/>
      <c r="IO43"/>
      <c r="IP43"/>
      <c r="IQ43"/>
      <c r="IR43"/>
      <c r="IS43"/>
      <c r="IT43"/>
      <c r="IU43"/>
    </row>
    <row r="44" spans="1:255" ht="17" customHeight="1" thickBot="1">
      <c r="A44" s="56">
        <v>24</v>
      </c>
      <c r="B44" s="96"/>
      <c r="C44" s="97" t="s">
        <v>74</v>
      </c>
      <c r="D44" s="98"/>
      <c r="E44" s="200" t="s">
        <v>9</v>
      </c>
      <c r="F44" s="201"/>
      <c r="G44" s="201"/>
      <c r="H44" s="201"/>
      <c r="I44" s="201"/>
      <c r="J44" s="239"/>
      <c r="K44" s="128" t="b">
        <f>EXACT(Autoévaluation!K44,'Evaluation formative'!K44)</f>
        <v>1</v>
      </c>
      <c r="L44" s="128" t="b">
        <f>EXACT(Autoévaluation!L44,'Evaluation formative'!L44)</f>
        <v>1</v>
      </c>
      <c r="M44" s="128" t="b">
        <f>EXACT(Autoévaluation!M44,'Evaluation formative'!M44)</f>
        <v>1</v>
      </c>
      <c r="N44" s="139"/>
      <c r="O44" s="3"/>
      <c r="P44" s="70"/>
      <c r="Q44" s="151" t="s">
        <v>51</v>
      </c>
      <c r="R44" s="151" t="s">
        <v>51</v>
      </c>
    </row>
    <row r="45" spans="1:255" ht="17" customHeight="1" thickBot="1">
      <c r="A45" s="9">
        <v>25</v>
      </c>
      <c r="B45" s="191" t="s">
        <v>44</v>
      </c>
      <c r="C45" s="192"/>
      <c r="D45" s="192"/>
      <c r="E45" s="192"/>
      <c r="F45" s="192"/>
      <c r="G45" s="192"/>
      <c r="H45" s="192"/>
      <c r="I45" s="192"/>
      <c r="J45" s="192"/>
      <c r="K45" s="128" t="b">
        <f>EXACT(Autoévaluation!K45,'Evaluation formative'!K45)</f>
        <v>1</v>
      </c>
      <c r="L45" s="128" t="b">
        <f>EXACT(Autoévaluation!L45,'Evaluation formative'!L45)</f>
        <v>1</v>
      </c>
      <c r="M45" s="128" t="b">
        <f>EXACT(Autoévaluation!M45,'Evaluation formative'!M45)</f>
        <v>1</v>
      </c>
      <c r="N45" s="140"/>
      <c r="O45" s="3"/>
      <c r="P45" s="120" t="s">
        <v>51</v>
      </c>
      <c r="Q45" s="120" t="s">
        <v>51</v>
      </c>
      <c r="R45" s="120" t="s">
        <v>51</v>
      </c>
    </row>
    <row r="46" spans="1:255" ht="17" customHeight="1" thickBot="1">
      <c r="A46" s="9">
        <v>26</v>
      </c>
      <c r="B46" s="191" t="s">
        <v>117</v>
      </c>
      <c r="C46" s="192"/>
      <c r="D46" s="192"/>
      <c r="E46" s="192"/>
      <c r="F46" s="192"/>
      <c r="G46" s="192"/>
      <c r="H46" s="192"/>
      <c r="I46" s="192"/>
      <c r="J46" s="192"/>
      <c r="K46" s="128" t="b">
        <f>EXACT(Autoévaluation!K46,'Evaluation formative'!K46)</f>
        <v>1</v>
      </c>
      <c r="L46" s="128" t="b">
        <f>EXACT(Autoévaluation!L46,'Evaluation formative'!L46)</f>
        <v>1</v>
      </c>
      <c r="M46" s="128" t="b">
        <f>EXACT(Autoévaluation!M46,'Evaluation formative'!M46)</f>
        <v>1</v>
      </c>
      <c r="N46" s="136"/>
      <c r="O46" s="3"/>
      <c r="P46" s="120" t="s">
        <v>51</v>
      </c>
      <c r="Q46" s="120" t="s">
        <v>51</v>
      </c>
      <c r="R46" s="120" t="s">
        <v>51</v>
      </c>
    </row>
    <row r="47" spans="1:255" ht="17" customHeight="1" thickBot="1">
      <c r="A47" s="9">
        <v>27</v>
      </c>
      <c r="B47" s="191" t="s">
        <v>118</v>
      </c>
      <c r="C47" s="192"/>
      <c r="D47" s="192"/>
      <c r="E47" s="192"/>
      <c r="F47" s="192"/>
      <c r="G47" s="192"/>
      <c r="H47" s="192"/>
      <c r="I47" s="192"/>
      <c r="J47" s="192"/>
      <c r="K47" s="128" t="b">
        <f>EXACT(Autoévaluation!K47,'Evaluation formative'!K47)</f>
        <v>1</v>
      </c>
      <c r="L47" s="128" t="b">
        <f>EXACT(Autoévaluation!L47,'Evaluation formative'!L47)</f>
        <v>1</v>
      </c>
      <c r="M47" s="128" t="b">
        <f>EXACT(Autoévaluation!M47,'Evaluation formative'!M47)</f>
        <v>1</v>
      </c>
      <c r="N47" s="131"/>
      <c r="O47" s="3"/>
      <c r="P47" s="70"/>
      <c r="Q47" s="120" t="s">
        <v>119</v>
      </c>
      <c r="R47" s="120" t="s">
        <v>120</v>
      </c>
    </row>
    <row r="48" spans="1:255" ht="17" customHeight="1" thickBot="1">
      <c r="A48" s="9">
        <v>28</v>
      </c>
      <c r="B48" s="191" t="s">
        <v>121</v>
      </c>
      <c r="C48" s="192"/>
      <c r="D48" s="192"/>
      <c r="E48" s="192"/>
      <c r="F48" s="192"/>
      <c r="G48" s="192"/>
      <c r="H48" s="192"/>
      <c r="I48" s="192"/>
      <c r="J48" s="192"/>
      <c r="K48" s="128" t="b">
        <f>EXACT(Autoévaluation!K48,'Evaluation formative'!K48)</f>
        <v>1</v>
      </c>
      <c r="L48" s="128" t="b">
        <f>EXACT(Autoévaluation!L48,'Evaluation formative'!L48)</f>
        <v>1</v>
      </c>
      <c r="M48" s="128" t="b">
        <f>EXACT(Autoévaluation!M48,'Evaluation formative'!M48)</f>
        <v>1</v>
      </c>
      <c r="N48" s="132"/>
      <c r="O48" s="3"/>
      <c r="P48" s="70"/>
      <c r="Q48" s="120" t="s">
        <v>51</v>
      </c>
      <c r="R48" s="120" t="s">
        <v>51</v>
      </c>
    </row>
    <row r="49" spans="1:18" ht="17" customHeight="1" thickBot="1">
      <c r="A49" s="16">
        <v>29</v>
      </c>
      <c r="B49" s="191" t="s">
        <v>122</v>
      </c>
      <c r="C49" s="192"/>
      <c r="D49" s="192"/>
      <c r="E49" s="192"/>
      <c r="F49" s="192"/>
      <c r="G49" s="192"/>
      <c r="H49" s="192"/>
      <c r="I49" s="192"/>
      <c r="J49" s="192"/>
      <c r="K49" s="128" t="b">
        <f>EXACT(Autoévaluation!K49,'Evaluation formative'!K49)</f>
        <v>1</v>
      </c>
      <c r="L49" s="128" t="b">
        <f>EXACT(Autoévaluation!L49,'Evaluation formative'!L49)</f>
        <v>1</v>
      </c>
      <c r="M49" s="128" t="b">
        <f>EXACT(Autoévaluation!M49,'Evaluation formative'!M49)</f>
        <v>1</v>
      </c>
      <c r="N49" s="132"/>
      <c r="O49" s="3"/>
      <c r="P49" s="70"/>
      <c r="Q49" s="70"/>
      <c r="R49" s="149" t="s">
        <v>51</v>
      </c>
    </row>
    <row r="50" spans="1:18" ht="17" customHeight="1" thickBot="1">
      <c r="A50" s="16">
        <v>30</v>
      </c>
      <c r="B50" s="191" t="s">
        <v>123</v>
      </c>
      <c r="C50" s="192"/>
      <c r="D50" s="192"/>
      <c r="E50" s="192"/>
      <c r="F50" s="192"/>
      <c r="G50" s="192"/>
      <c r="H50" s="192"/>
      <c r="I50" s="192"/>
      <c r="J50" s="192"/>
      <c r="K50" s="128" t="b">
        <f>EXACT(Autoévaluation!K50,'Evaluation formative'!K50)</f>
        <v>1</v>
      </c>
      <c r="L50" s="128" t="b">
        <f>EXACT(Autoévaluation!L50,'Evaluation formative'!L50)</f>
        <v>1</v>
      </c>
      <c r="M50" s="128" t="b">
        <f>EXACT(Autoévaluation!M50,'Evaluation formative'!M50)</f>
        <v>1</v>
      </c>
      <c r="N50" s="132"/>
      <c r="O50" s="3"/>
      <c r="P50" s="70"/>
      <c r="Q50" s="70"/>
      <c r="R50" s="149" t="s">
        <v>51</v>
      </c>
    </row>
    <row r="51" spans="1:18" ht="14" customHeight="1" thickBot="1">
      <c r="A51" s="196"/>
      <c r="B51" s="196"/>
      <c r="C51" s="196"/>
      <c r="D51" s="196"/>
      <c r="E51" s="196"/>
      <c r="F51" s="196"/>
      <c r="G51" s="196"/>
      <c r="H51" s="196"/>
      <c r="I51" s="196"/>
      <c r="J51" s="196"/>
      <c r="K51" s="141"/>
      <c r="L51" s="141"/>
      <c r="M51" s="141"/>
      <c r="N51" s="28"/>
      <c r="O51" s="25"/>
      <c r="P51" s="29"/>
      <c r="Q51" s="29"/>
      <c r="R51" s="29"/>
    </row>
    <row r="52" spans="1:18" ht="18" customHeight="1" thickBot="1">
      <c r="A52" s="203" t="s">
        <v>124</v>
      </c>
      <c r="B52" s="204"/>
      <c r="C52" s="204"/>
      <c r="D52" s="204"/>
      <c r="E52" s="204"/>
      <c r="F52" s="204"/>
      <c r="G52" s="204"/>
      <c r="H52" s="204"/>
      <c r="I52" s="204"/>
      <c r="J52" s="205"/>
      <c r="K52" s="51" t="s">
        <v>29</v>
      </c>
      <c r="L52" s="51" t="s">
        <v>93</v>
      </c>
      <c r="M52" s="51" t="s">
        <v>7</v>
      </c>
      <c r="N52" s="2" t="s">
        <v>46</v>
      </c>
      <c r="O52" s="3"/>
      <c r="P52" s="123" t="s">
        <v>48</v>
      </c>
      <c r="Q52" s="123" t="s">
        <v>49</v>
      </c>
      <c r="R52" s="123" t="s">
        <v>50</v>
      </c>
    </row>
    <row r="53" spans="1:18" ht="17" customHeight="1" thickBot="1">
      <c r="A53" s="30">
        <v>31</v>
      </c>
      <c r="B53" s="206" t="s">
        <v>52</v>
      </c>
      <c r="C53" s="207"/>
      <c r="D53" s="207"/>
      <c r="E53" s="207"/>
      <c r="F53" s="207"/>
      <c r="G53" s="207"/>
      <c r="H53" s="207"/>
      <c r="I53" s="207"/>
      <c r="J53" s="207"/>
      <c r="K53" s="128" t="b">
        <f>EXACT(Autoévaluation!K53,'Evaluation formative'!K53)</f>
        <v>1</v>
      </c>
      <c r="L53" s="128" t="b">
        <f>EXACT(Autoévaluation!L53,'Evaluation formative'!L53)</f>
        <v>1</v>
      </c>
      <c r="M53" s="128" t="b">
        <f>EXACT(Autoévaluation!M53,'Evaluation formative'!M53)</f>
        <v>1</v>
      </c>
      <c r="N53" s="135"/>
      <c r="O53" s="3"/>
      <c r="P53" s="151" t="s">
        <v>51</v>
      </c>
      <c r="Q53" s="151" t="s">
        <v>51</v>
      </c>
      <c r="R53" s="151" t="s">
        <v>51</v>
      </c>
    </row>
    <row r="54" spans="1:18" ht="17" customHeight="1" thickBot="1">
      <c r="A54" s="30">
        <v>32</v>
      </c>
      <c r="B54" s="206" t="s">
        <v>11</v>
      </c>
      <c r="C54" s="207"/>
      <c r="D54" s="207"/>
      <c r="E54" s="207"/>
      <c r="F54" s="207"/>
      <c r="G54" s="207"/>
      <c r="H54" s="207"/>
      <c r="I54" s="207"/>
      <c r="J54" s="207"/>
      <c r="K54" s="128" t="b">
        <f>EXACT(Autoévaluation!K54,'Evaluation formative'!K54)</f>
        <v>1</v>
      </c>
      <c r="L54" s="128" t="b">
        <f>EXACT(Autoévaluation!L54,'Evaluation formative'!L54)</f>
        <v>1</v>
      </c>
      <c r="M54" s="128" t="b">
        <f>EXACT(Autoévaluation!M54,'Evaluation formative'!M54)</f>
        <v>1</v>
      </c>
      <c r="N54" s="135"/>
      <c r="O54" s="3"/>
      <c r="P54" s="151" t="s">
        <v>12</v>
      </c>
      <c r="Q54" s="151" t="s">
        <v>13</v>
      </c>
      <c r="R54" s="151" t="s">
        <v>14</v>
      </c>
    </row>
    <row r="55" spans="1:18" ht="17" customHeight="1" thickBot="1">
      <c r="A55" s="30">
        <v>33</v>
      </c>
      <c r="B55" s="206" t="s">
        <v>15</v>
      </c>
      <c r="C55" s="207"/>
      <c r="D55" s="207"/>
      <c r="E55" s="207"/>
      <c r="F55" s="207"/>
      <c r="G55" s="207"/>
      <c r="H55" s="207"/>
      <c r="I55" s="207"/>
      <c r="J55" s="207"/>
      <c r="K55" s="128" t="b">
        <f>EXACT(Autoévaluation!K55,'Evaluation formative'!K55)</f>
        <v>1</v>
      </c>
      <c r="L55" s="128" t="b">
        <f>EXACT(Autoévaluation!L55,'Evaluation formative'!L55)</f>
        <v>1</v>
      </c>
      <c r="M55" s="128" t="b">
        <f>EXACT(Autoévaluation!M55,'Evaluation formative'!M55)</f>
        <v>1</v>
      </c>
      <c r="N55" s="135"/>
      <c r="O55" s="3"/>
      <c r="P55" s="70"/>
      <c r="Q55" s="151" t="s">
        <v>51</v>
      </c>
      <c r="R55" s="151" t="s">
        <v>51</v>
      </c>
    </row>
    <row r="56" spans="1:18" ht="37.75" customHeight="1" thickBot="1">
      <c r="A56" s="209"/>
      <c r="B56" s="209"/>
      <c r="C56" s="209"/>
      <c r="D56" s="209"/>
      <c r="E56" s="209"/>
      <c r="F56" s="209"/>
      <c r="G56" s="209"/>
      <c r="H56" s="209"/>
      <c r="I56" s="209"/>
      <c r="J56" s="209"/>
      <c r="K56" s="138"/>
      <c r="L56" s="138"/>
      <c r="M56" s="138"/>
      <c r="N56" s="32"/>
      <c r="O56" s="25"/>
      <c r="P56" s="26"/>
      <c r="Q56" s="26"/>
      <c r="R56" s="26"/>
    </row>
    <row r="57" spans="1:18" ht="14" customHeight="1" thickBot="1">
      <c r="A57" s="203" t="s">
        <v>20</v>
      </c>
      <c r="B57" s="204"/>
      <c r="C57" s="204"/>
      <c r="D57" s="204"/>
      <c r="E57" s="204"/>
      <c r="F57" s="204"/>
      <c r="G57" s="204"/>
      <c r="H57" s="204"/>
      <c r="I57" s="204"/>
      <c r="J57" s="205"/>
      <c r="K57" s="51" t="s">
        <v>63</v>
      </c>
      <c r="L57" s="51" t="s">
        <v>93</v>
      </c>
      <c r="M57" s="51" t="s">
        <v>7</v>
      </c>
      <c r="N57" s="2" t="s">
        <v>46</v>
      </c>
      <c r="O57" s="3"/>
      <c r="P57" s="123" t="s">
        <v>48</v>
      </c>
      <c r="Q57" s="123" t="s">
        <v>49</v>
      </c>
      <c r="R57" s="123" t="s">
        <v>50</v>
      </c>
    </row>
    <row r="58" spans="1:18" ht="17" customHeight="1" thickBot="1">
      <c r="A58" s="33">
        <v>34</v>
      </c>
      <c r="B58" s="183" t="s">
        <v>35</v>
      </c>
      <c r="C58" s="184"/>
      <c r="D58" s="184"/>
      <c r="E58" s="184"/>
      <c r="F58" s="184"/>
      <c r="G58" s="184"/>
      <c r="H58" s="184"/>
      <c r="I58" s="184"/>
      <c r="J58" s="184"/>
      <c r="K58" s="128" t="b">
        <f>EXACT(Autoévaluation!K58,'Evaluation formative'!K58)</f>
        <v>1</v>
      </c>
      <c r="L58" s="128" t="b">
        <f>EXACT(Autoévaluation!L58,'Evaluation formative'!L58)</f>
        <v>1</v>
      </c>
      <c r="M58" s="128" t="b">
        <f>EXACT(Autoévaluation!M58,'Evaluation formative'!M58)</f>
        <v>1</v>
      </c>
      <c r="N58" s="135"/>
      <c r="O58" s="3"/>
      <c r="P58" s="152" t="s">
        <v>51</v>
      </c>
      <c r="Q58" s="152" t="s">
        <v>51</v>
      </c>
      <c r="R58" s="152" t="s">
        <v>51</v>
      </c>
    </row>
    <row r="59" spans="1:18" ht="17" customHeight="1" thickBot="1">
      <c r="A59" s="33">
        <v>35</v>
      </c>
      <c r="B59" s="183" t="s">
        <v>36</v>
      </c>
      <c r="C59" s="184"/>
      <c r="D59" s="184"/>
      <c r="E59" s="184"/>
      <c r="F59" s="184"/>
      <c r="G59" s="184"/>
      <c r="H59" s="184"/>
      <c r="I59" s="184"/>
      <c r="J59" s="184"/>
      <c r="K59" s="128" t="b">
        <f>EXACT(Autoévaluation!K59,'Evaluation formative'!K59)</f>
        <v>1</v>
      </c>
      <c r="L59" s="128" t="b">
        <f>EXACT(Autoévaluation!L59,'Evaluation formative'!L59)</f>
        <v>1</v>
      </c>
      <c r="M59" s="128" t="b">
        <f>EXACT(Autoévaluation!M59,'Evaluation formative'!M59)</f>
        <v>1</v>
      </c>
      <c r="N59" s="135"/>
      <c r="O59" s="3"/>
      <c r="P59" s="70"/>
      <c r="Q59" s="152" t="s">
        <v>51</v>
      </c>
      <c r="R59" s="152" t="s">
        <v>51</v>
      </c>
    </row>
    <row r="60" spans="1:18" ht="17" customHeight="1" thickBot="1">
      <c r="A60" s="33">
        <v>36</v>
      </c>
      <c r="B60" s="183" t="s">
        <v>64</v>
      </c>
      <c r="C60" s="184"/>
      <c r="D60" s="184"/>
      <c r="E60" s="184"/>
      <c r="F60" s="184"/>
      <c r="G60" s="184"/>
      <c r="H60" s="184"/>
      <c r="I60" s="184"/>
      <c r="J60" s="184"/>
      <c r="K60" s="128" t="b">
        <f>EXACT(Autoévaluation!K60,'Evaluation formative'!K60)</f>
        <v>1</v>
      </c>
      <c r="L60" s="128" t="b">
        <f>EXACT(Autoévaluation!L60,'Evaluation formative'!L60)</f>
        <v>1</v>
      </c>
      <c r="M60" s="128" t="b">
        <f>EXACT(Autoévaluation!M60,'Evaluation formative'!M60)</f>
        <v>1</v>
      </c>
      <c r="N60" s="135"/>
      <c r="O60" s="3"/>
      <c r="P60" s="70"/>
      <c r="Q60" s="70"/>
      <c r="R60" s="152" t="s">
        <v>51</v>
      </c>
    </row>
    <row r="61" spans="1:18" ht="17" customHeight="1" thickBot="1">
      <c r="A61" s="33">
        <v>37</v>
      </c>
      <c r="B61" s="183" t="s">
        <v>65</v>
      </c>
      <c r="C61" s="184"/>
      <c r="D61" s="184"/>
      <c r="E61" s="184"/>
      <c r="F61" s="184"/>
      <c r="G61" s="184"/>
      <c r="H61" s="184"/>
      <c r="I61" s="184"/>
      <c r="J61" s="184"/>
      <c r="K61" s="128" t="b">
        <f>EXACT(Autoévaluation!K61,'Evaluation formative'!K61)</f>
        <v>1</v>
      </c>
      <c r="L61" s="128" t="b">
        <f>EXACT(Autoévaluation!L61,'Evaluation formative'!L61)</f>
        <v>1</v>
      </c>
      <c r="M61" s="128" t="b">
        <f>EXACT(Autoévaluation!M61,'Evaluation formative'!M61)</f>
        <v>1</v>
      </c>
      <c r="N61" s="135"/>
      <c r="O61" s="3"/>
      <c r="P61" s="70"/>
      <c r="Q61" s="70"/>
      <c r="R61" s="152" t="s">
        <v>51</v>
      </c>
    </row>
    <row r="62" spans="1:18" ht="17" customHeight="1" thickBot="1">
      <c r="A62" s="33">
        <v>38</v>
      </c>
      <c r="B62" s="183" t="s">
        <v>66</v>
      </c>
      <c r="C62" s="184"/>
      <c r="D62" s="184"/>
      <c r="E62" s="184"/>
      <c r="F62" s="184"/>
      <c r="G62" s="184"/>
      <c r="H62" s="184"/>
      <c r="I62" s="184"/>
      <c r="J62" s="184"/>
      <c r="K62" s="128" t="b">
        <f>EXACT(Autoévaluation!K62,'Evaluation formative'!K62)</f>
        <v>1</v>
      </c>
      <c r="L62" s="128" t="b">
        <f>EXACT(Autoévaluation!L62,'Evaluation formative'!L62)</f>
        <v>1</v>
      </c>
      <c r="M62" s="128" t="b">
        <f>EXACT(Autoévaluation!M62,'Evaluation formative'!M62)</f>
        <v>1</v>
      </c>
      <c r="N62" s="136"/>
      <c r="O62" s="3"/>
      <c r="P62" s="70"/>
      <c r="Q62" s="152" t="s">
        <v>51</v>
      </c>
      <c r="R62" s="152" t="s">
        <v>51</v>
      </c>
    </row>
    <row r="63" spans="1:18" ht="17" customHeight="1" thickBot="1">
      <c r="A63" s="33">
        <v>39</v>
      </c>
      <c r="B63" s="183" t="s">
        <v>67</v>
      </c>
      <c r="C63" s="184"/>
      <c r="D63" s="184"/>
      <c r="E63" s="184"/>
      <c r="F63" s="184"/>
      <c r="G63" s="184"/>
      <c r="H63" s="184"/>
      <c r="I63" s="184"/>
      <c r="J63" s="184"/>
      <c r="K63" s="128" t="b">
        <f>EXACT(Autoévaluation!K63,'Evaluation formative'!K63)</f>
        <v>1</v>
      </c>
      <c r="L63" s="128" t="b">
        <f>EXACT(Autoévaluation!L63,'Evaluation formative'!L63)</f>
        <v>1</v>
      </c>
      <c r="M63" s="128" t="b">
        <f>EXACT(Autoévaluation!M63,'Evaluation formative'!M63)</f>
        <v>1</v>
      </c>
      <c r="N63" s="136"/>
      <c r="O63" s="3"/>
      <c r="P63" s="70"/>
      <c r="Q63" s="152" t="s">
        <v>51</v>
      </c>
      <c r="R63" s="152" t="s">
        <v>51</v>
      </c>
    </row>
    <row r="64" spans="1:18" ht="17" customHeight="1" thickBot="1">
      <c r="A64" s="33">
        <v>40</v>
      </c>
      <c r="B64" s="183" t="s">
        <v>68</v>
      </c>
      <c r="C64" s="184"/>
      <c r="D64" s="184"/>
      <c r="E64" s="184"/>
      <c r="F64" s="184"/>
      <c r="G64" s="184"/>
      <c r="H64" s="184"/>
      <c r="I64" s="184"/>
      <c r="J64" s="184"/>
      <c r="K64" s="128" t="b">
        <f>EXACT(Autoévaluation!K64,'Evaluation formative'!K64)</f>
        <v>1</v>
      </c>
      <c r="L64" s="128" t="b">
        <f>EXACT(Autoévaluation!L64,'Evaluation formative'!L64)</f>
        <v>1</v>
      </c>
      <c r="M64" s="128" t="b">
        <f>EXACT(Autoévaluation!M64,'Evaluation formative'!M64)</f>
        <v>1</v>
      </c>
      <c r="N64" s="136"/>
      <c r="O64" s="3"/>
      <c r="P64" s="70"/>
      <c r="Q64" s="152" t="s">
        <v>69</v>
      </c>
      <c r="R64" s="152" t="s">
        <v>70</v>
      </c>
    </row>
    <row r="65" spans="1:255" ht="13.75" customHeight="1" thickBot="1">
      <c r="A65" s="210"/>
      <c r="B65" s="210"/>
      <c r="C65" s="210"/>
      <c r="D65" s="210"/>
      <c r="E65" s="210"/>
      <c r="F65" s="210"/>
      <c r="G65" s="210"/>
      <c r="H65" s="210"/>
      <c r="I65" s="210"/>
      <c r="J65" s="210"/>
      <c r="K65" s="137"/>
      <c r="L65" s="137"/>
      <c r="M65" s="137"/>
      <c r="N65" s="34"/>
      <c r="O65" s="25"/>
      <c r="P65" s="35"/>
      <c r="Q65" s="35"/>
      <c r="R65" s="35"/>
    </row>
    <row r="66" spans="1:255" ht="17" customHeight="1" thickBot="1">
      <c r="A66" s="197" t="s">
        <v>10</v>
      </c>
      <c r="B66" s="198"/>
      <c r="C66" s="198"/>
      <c r="D66" s="198"/>
      <c r="E66" s="198"/>
      <c r="F66" s="198"/>
      <c r="G66" s="198"/>
      <c r="H66" s="198"/>
      <c r="I66" s="198"/>
      <c r="J66" s="199"/>
      <c r="K66" s="51" t="s">
        <v>29</v>
      </c>
      <c r="L66" s="51" t="s">
        <v>93</v>
      </c>
      <c r="M66" s="51" t="s">
        <v>7</v>
      </c>
      <c r="N66" s="52" t="s">
        <v>46</v>
      </c>
      <c r="O66" s="3"/>
      <c r="P66" s="122" t="s">
        <v>48</v>
      </c>
      <c r="Q66" s="122" t="s">
        <v>49</v>
      </c>
      <c r="R66" s="122" t="s">
        <v>50</v>
      </c>
    </row>
    <row r="67" spans="1:255" ht="17" customHeight="1" thickBot="1">
      <c r="A67" s="187" t="s">
        <v>21</v>
      </c>
      <c r="B67" s="164"/>
      <c r="C67" s="164"/>
      <c r="D67" s="164"/>
      <c r="E67" s="164"/>
      <c r="F67" s="164"/>
      <c r="G67" s="164"/>
      <c r="H67" s="164"/>
      <c r="I67" s="164"/>
      <c r="J67" s="164"/>
      <c r="K67" s="164"/>
      <c r="L67" s="164"/>
      <c r="M67" s="164"/>
      <c r="N67" s="165"/>
      <c r="IE67"/>
      <c r="IF67"/>
      <c r="IG67"/>
      <c r="IH67"/>
      <c r="II67"/>
      <c r="IJ67"/>
      <c r="IK67"/>
      <c r="IL67"/>
      <c r="IM67"/>
      <c r="IN67"/>
      <c r="IO67"/>
      <c r="IP67"/>
      <c r="IQ67"/>
      <c r="IR67"/>
      <c r="IS67"/>
      <c r="IT67"/>
      <c r="IU67"/>
    </row>
    <row r="68" spans="1:255" ht="17" customHeight="1" thickBot="1">
      <c r="A68" s="64">
        <v>40</v>
      </c>
      <c r="B68" s="190" t="s">
        <v>71</v>
      </c>
      <c r="C68" s="194"/>
      <c r="D68" s="194"/>
      <c r="E68" s="194"/>
      <c r="F68" s="194"/>
      <c r="G68" s="194"/>
      <c r="H68" s="194"/>
      <c r="I68" s="194"/>
      <c r="J68" s="194"/>
      <c r="K68" s="127" t="b">
        <v>0</v>
      </c>
      <c r="L68" s="128" t="b">
        <f>EXACT(Autoévaluation!L68,'Evaluation formative'!L68)</f>
        <v>1</v>
      </c>
      <c r="M68" s="128" t="b">
        <f>EXACT(Autoévaluation!M68,'Evaluation formative'!M68)</f>
        <v>1</v>
      </c>
      <c r="N68" s="129"/>
      <c r="O68" s="3"/>
      <c r="P68" s="66" t="s">
        <v>94</v>
      </c>
      <c r="Q68" s="66" t="s">
        <v>94</v>
      </c>
      <c r="R68" s="66" t="s">
        <v>94</v>
      </c>
    </row>
    <row r="69" spans="1:255" ht="17" customHeight="1" thickBot="1">
      <c r="A69" s="36">
        <v>41</v>
      </c>
      <c r="B69" s="183" t="s">
        <v>6</v>
      </c>
      <c r="C69" s="184"/>
      <c r="D69" s="184"/>
      <c r="E69" s="184"/>
      <c r="F69" s="184"/>
      <c r="G69" s="184"/>
      <c r="H69" s="184"/>
      <c r="I69" s="184"/>
      <c r="J69" s="184"/>
      <c r="K69" s="127" t="b">
        <v>0</v>
      </c>
      <c r="L69" s="128" t="b">
        <f>EXACT(Autoévaluation!L69,'Evaluation formative'!L69)</f>
        <v>1</v>
      </c>
      <c r="M69" s="128" t="b">
        <f>EXACT(Autoévaluation!M69,'Evaluation formative'!M69)</f>
        <v>1</v>
      </c>
      <c r="N69" s="130"/>
      <c r="O69" s="3"/>
      <c r="P69" s="70"/>
      <c r="Q69" s="66" t="s">
        <v>94</v>
      </c>
      <c r="R69" s="66" t="s">
        <v>94</v>
      </c>
    </row>
    <row r="70" spans="1:255" ht="17" customHeight="1" thickBot="1">
      <c r="A70" s="38">
        <v>42</v>
      </c>
      <c r="B70" s="183" t="s">
        <v>16</v>
      </c>
      <c r="C70" s="184"/>
      <c r="D70" s="184"/>
      <c r="E70" s="184"/>
      <c r="F70" s="184"/>
      <c r="G70" s="184"/>
      <c r="H70" s="184"/>
      <c r="I70" s="184"/>
      <c r="J70" s="184"/>
      <c r="K70" s="127" t="b">
        <v>0</v>
      </c>
      <c r="L70" s="128" t="b">
        <f>EXACT(Autoévaluation!L70,'Evaluation formative'!L70)</f>
        <v>1</v>
      </c>
      <c r="M70" s="128" t="b">
        <f>EXACT(Autoévaluation!M70,'Evaluation formative'!M70)</f>
        <v>1</v>
      </c>
      <c r="N70" s="130"/>
      <c r="O70" s="3"/>
      <c r="P70" s="70"/>
      <c r="Q70" s="70"/>
      <c r="R70" s="66" t="s">
        <v>94</v>
      </c>
    </row>
    <row r="71" spans="1:255" ht="17" customHeight="1" thickBot="1">
      <c r="A71" s="38">
        <v>43</v>
      </c>
      <c r="B71" s="206" t="s">
        <v>17</v>
      </c>
      <c r="C71" s="207"/>
      <c r="D71" s="207"/>
      <c r="E71" s="207"/>
      <c r="F71" s="207"/>
      <c r="G71" s="207"/>
      <c r="H71" s="207"/>
      <c r="I71" s="207"/>
      <c r="J71" s="207"/>
      <c r="K71" s="127" t="b">
        <v>0</v>
      </c>
      <c r="L71" s="128" t="b">
        <f>EXACT(Autoévaluation!L71,'Evaluation formative'!L71)</f>
        <v>1</v>
      </c>
      <c r="M71" s="128" t="b">
        <f>EXACT(Autoévaluation!M71,'Evaluation formative'!M71)</f>
        <v>1</v>
      </c>
      <c r="N71" s="130"/>
      <c r="O71" s="3"/>
      <c r="P71" s="70"/>
      <c r="Q71" s="66" t="s">
        <v>94</v>
      </c>
      <c r="R71" s="66" t="s">
        <v>94</v>
      </c>
    </row>
    <row r="72" spans="1:255" ht="17" customHeight="1" thickBot="1">
      <c r="A72" s="38">
        <v>44</v>
      </c>
      <c r="B72" s="206" t="s">
        <v>73</v>
      </c>
      <c r="C72" s="207"/>
      <c r="D72" s="207"/>
      <c r="E72" s="207"/>
      <c r="F72" s="207"/>
      <c r="G72" s="207"/>
      <c r="H72" s="207"/>
      <c r="I72" s="207"/>
      <c r="J72" s="207"/>
      <c r="K72" s="127" t="b">
        <v>0</v>
      </c>
      <c r="L72" s="128" t="b">
        <f>EXACT(Autoévaluation!L72,'Evaluation formative'!L72)</f>
        <v>1</v>
      </c>
      <c r="M72" s="128" t="b">
        <f>EXACT(Autoévaluation!M72,'Evaluation formative'!M72)</f>
        <v>1</v>
      </c>
      <c r="N72" s="131"/>
      <c r="O72" s="3"/>
      <c r="P72" s="70"/>
      <c r="Q72" s="66" t="s">
        <v>94</v>
      </c>
      <c r="R72" s="66" t="s">
        <v>94</v>
      </c>
    </row>
    <row r="73" spans="1:255" ht="17" customHeight="1" thickBot="1">
      <c r="A73" s="38">
        <v>45</v>
      </c>
      <c r="B73" s="206" t="s">
        <v>77</v>
      </c>
      <c r="C73" s="207"/>
      <c r="D73" s="207"/>
      <c r="E73" s="207"/>
      <c r="F73" s="207"/>
      <c r="G73" s="207"/>
      <c r="H73" s="207"/>
      <c r="I73" s="207"/>
      <c r="J73" s="207"/>
      <c r="K73" s="127" t="b">
        <v>0</v>
      </c>
      <c r="L73" s="128" t="b">
        <f>EXACT(Autoévaluation!L73,'Evaluation formative'!L73)</f>
        <v>1</v>
      </c>
      <c r="M73" s="128" t="b">
        <f>EXACT(Autoévaluation!M73,'Evaluation formative'!M73)</f>
        <v>1</v>
      </c>
      <c r="N73" s="132"/>
      <c r="O73" s="3"/>
      <c r="P73" s="70"/>
      <c r="Q73" s="66" t="s">
        <v>94</v>
      </c>
      <c r="R73" s="66" t="s">
        <v>94</v>
      </c>
    </row>
    <row r="74" spans="1:255" ht="17" customHeight="1" thickBot="1">
      <c r="A74" s="38">
        <v>46</v>
      </c>
      <c r="B74" s="206" t="s">
        <v>60</v>
      </c>
      <c r="C74" s="207"/>
      <c r="D74" s="207"/>
      <c r="E74" s="207"/>
      <c r="F74" s="207"/>
      <c r="G74" s="207"/>
      <c r="H74" s="207"/>
      <c r="I74" s="207"/>
      <c r="J74" s="207"/>
      <c r="K74" s="127" t="b">
        <v>0</v>
      </c>
      <c r="L74" s="128" t="b">
        <f>EXACT(Autoévaluation!L74,'Evaluation formative'!L74)</f>
        <v>1</v>
      </c>
      <c r="M74" s="128" t="b">
        <f>EXACT(Autoévaluation!M74,'Evaluation formative'!M74)</f>
        <v>1</v>
      </c>
      <c r="N74" s="125"/>
      <c r="O74" s="3"/>
      <c r="P74" s="70"/>
      <c r="Q74" s="66" t="s">
        <v>94</v>
      </c>
      <c r="R74" s="66" t="s">
        <v>94</v>
      </c>
    </row>
    <row r="75" spans="1:255" ht="17" customHeight="1" thickBot="1">
      <c r="A75" s="66">
        <v>47</v>
      </c>
      <c r="B75" s="213" t="s">
        <v>86</v>
      </c>
      <c r="C75" s="214"/>
      <c r="D75" s="214"/>
      <c r="E75" s="214"/>
      <c r="F75" s="214"/>
      <c r="G75" s="214"/>
      <c r="H75" s="214"/>
      <c r="I75" s="214"/>
      <c r="J75" s="214"/>
      <c r="K75" s="134"/>
      <c r="L75" s="134"/>
      <c r="M75" s="128" t="b">
        <f>EXACT(Autoévaluation!M75,'Evaluation formative'!M75)</f>
        <v>1</v>
      </c>
      <c r="N75" s="133"/>
      <c r="O75" s="3"/>
      <c r="P75" s="70"/>
      <c r="Q75" s="70"/>
      <c r="R75" s="66" t="s">
        <v>94</v>
      </c>
    </row>
    <row r="76" spans="1:255" ht="17" customHeight="1" thickBot="1">
      <c r="A76" s="216" t="s">
        <v>4</v>
      </c>
      <c r="B76" s="164"/>
      <c r="C76" s="164"/>
      <c r="D76" s="164"/>
      <c r="E76" s="164"/>
      <c r="F76" s="164"/>
      <c r="G76" s="164"/>
      <c r="H76" s="164"/>
      <c r="I76" s="164"/>
      <c r="J76" s="164"/>
      <c r="K76" s="240"/>
      <c r="L76" s="240"/>
      <c r="M76" s="240"/>
      <c r="N76" s="165"/>
      <c r="P76" s="122" t="s">
        <v>48</v>
      </c>
      <c r="Q76" s="122" t="s">
        <v>49</v>
      </c>
      <c r="R76" s="122" t="s">
        <v>78</v>
      </c>
      <c r="ID76"/>
      <c r="IE76"/>
      <c r="IF76"/>
      <c r="IG76"/>
      <c r="IH76"/>
      <c r="II76"/>
      <c r="IJ76"/>
      <c r="IK76"/>
      <c r="IL76"/>
      <c r="IM76"/>
      <c r="IN76"/>
      <c r="IO76"/>
      <c r="IP76"/>
      <c r="IQ76"/>
      <c r="IR76"/>
      <c r="IS76"/>
      <c r="IT76"/>
      <c r="IU76"/>
    </row>
    <row r="77" spans="1:255" ht="17" customHeight="1" thickBot="1">
      <c r="A77" s="68">
        <v>48</v>
      </c>
      <c r="B77" s="217" t="s">
        <v>104</v>
      </c>
      <c r="C77" s="218"/>
      <c r="D77" s="218"/>
      <c r="E77" s="218"/>
      <c r="F77" s="218"/>
      <c r="G77" s="218"/>
      <c r="H77" s="218"/>
      <c r="I77" s="218"/>
      <c r="J77" s="218"/>
      <c r="K77" s="127" t="b">
        <v>0</v>
      </c>
      <c r="L77" s="128" t="b">
        <f>EXACT(Autoévaluation!L77,'Evaluation formative'!L77)</f>
        <v>1</v>
      </c>
      <c r="M77" s="128" t="b">
        <f>EXACT(Autoévaluation!M77,'Evaluation formative'!M77)</f>
        <v>1</v>
      </c>
      <c r="N77" s="124"/>
      <c r="O77" s="3"/>
      <c r="P77" s="70"/>
      <c r="Q77" s="120" t="s">
        <v>51</v>
      </c>
      <c r="R77" s="120" t="s">
        <v>51</v>
      </c>
    </row>
    <row r="78" spans="1:255" ht="17" customHeight="1" thickBot="1">
      <c r="A78" s="40">
        <v>49</v>
      </c>
      <c r="B78" s="220" t="s">
        <v>105</v>
      </c>
      <c r="C78" s="221"/>
      <c r="D78" s="221"/>
      <c r="E78" s="221"/>
      <c r="F78" s="221"/>
      <c r="G78" s="221"/>
      <c r="H78" s="221"/>
      <c r="I78" s="221"/>
      <c r="J78" s="221"/>
      <c r="K78" s="127" t="b">
        <v>0</v>
      </c>
      <c r="L78" s="128" t="b">
        <f>EXACT(Autoévaluation!L78,'Evaluation formative'!L78)</f>
        <v>1</v>
      </c>
      <c r="M78" s="128" t="b">
        <f>EXACT(Autoévaluation!M78,'Evaluation formative'!M78)</f>
        <v>1</v>
      </c>
      <c r="N78" s="125"/>
      <c r="O78" s="3"/>
      <c r="P78" s="70"/>
      <c r="Q78" s="70"/>
      <c r="R78" s="120" t="s">
        <v>51</v>
      </c>
    </row>
    <row r="79" spans="1:255" ht="17" customHeight="1" thickBot="1">
      <c r="A79" s="41">
        <v>50</v>
      </c>
      <c r="B79" s="223" t="s">
        <v>106</v>
      </c>
      <c r="C79" s="224"/>
      <c r="D79" s="224"/>
      <c r="E79" s="224"/>
      <c r="F79" s="224"/>
      <c r="G79" s="224"/>
      <c r="H79" s="224"/>
      <c r="I79" s="224"/>
      <c r="J79" s="224"/>
      <c r="K79" s="127" t="b">
        <v>0</v>
      </c>
      <c r="L79" s="128" t="b">
        <f>EXACT(Autoévaluation!L79,'Evaluation formative'!L79)</f>
        <v>1</v>
      </c>
      <c r="M79" s="128" t="b">
        <f>EXACT(Autoévaluation!M79,'Evaluation formative'!M79)</f>
        <v>1</v>
      </c>
      <c r="N79" s="125"/>
      <c r="O79" s="3"/>
      <c r="P79" s="70"/>
      <c r="Q79" s="70"/>
      <c r="R79" s="149" t="s">
        <v>51</v>
      </c>
    </row>
    <row r="80" spans="1:255" ht="17" customHeight="1" thickBot="1">
      <c r="A80" s="40">
        <v>51</v>
      </c>
      <c r="B80" s="226" t="s">
        <v>107</v>
      </c>
      <c r="C80" s="227"/>
      <c r="D80" s="227"/>
      <c r="E80" s="227"/>
      <c r="F80" s="227"/>
      <c r="G80" s="227"/>
      <c r="H80" s="227"/>
      <c r="I80" s="227"/>
      <c r="J80" s="227"/>
      <c r="K80" s="127" t="b">
        <v>0</v>
      </c>
      <c r="L80" s="128" t="b">
        <f>EXACT(Autoévaluation!L80,'Evaluation formative'!L80)</f>
        <v>1</v>
      </c>
      <c r="M80" s="128" t="b">
        <f>EXACT(Autoévaluation!M80,'Evaluation formative'!M80)</f>
        <v>1</v>
      </c>
      <c r="N80" s="125"/>
      <c r="O80" s="3"/>
      <c r="P80" s="70"/>
      <c r="Q80" s="120" t="s">
        <v>51</v>
      </c>
      <c r="R80" s="120" t="s">
        <v>51</v>
      </c>
    </row>
    <row r="81" spans="1:18" ht="17" customHeight="1" thickBot="1">
      <c r="A81" s="40">
        <v>52</v>
      </c>
      <c r="B81" s="206" t="s">
        <v>108</v>
      </c>
      <c r="C81" s="207"/>
      <c r="D81" s="207"/>
      <c r="E81" s="207"/>
      <c r="F81" s="207"/>
      <c r="G81" s="207"/>
      <c r="H81" s="207"/>
      <c r="I81" s="207"/>
      <c r="J81" s="207"/>
      <c r="K81" s="127" t="b">
        <v>0</v>
      </c>
      <c r="L81" s="128" t="b">
        <f>EXACT(Autoévaluation!L81,'Evaluation formative'!L81)</f>
        <v>1</v>
      </c>
      <c r="M81" s="128" t="b">
        <f>EXACT(Autoévaluation!M81,'Evaluation formative'!M81)</f>
        <v>1</v>
      </c>
      <c r="N81" s="125"/>
      <c r="O81" s="3"/>
      <c r="P81" s="70"/>
      <c r="Q81" s="70"/>
      <c r="R81" s="120" t="s">
        <v>51</v>
      </c>
    </row>
    <row r="82" spans="1:18" ht="17" customHeight="1" thickBot="1">
      <c r="A82" s="40">
        <v>53</v>
      </c>
      <c r="B82" s="213" t="s">
        <v>109</v>
      </c>
      <c r="C82" s="214"/>
      <c r="D82" s="214"/>
      <c r="E82" s="214"/>
      <c r="F82" s="214"/>
      <c r="G82" s="214"/>
      <c r="H82" s="214"/>
      <c r="I82" s="214"/>
      <c r="J82" s="214"/>
      <c r="K82" s="127" t="b">
        <v>0</v>
      </c>
      <c r="L82" s="128" t="b">
        <f>EXACT(Autoévaluation!L82,'Evaluation formative'!L82)</f>
        <v>1</v>
      </c>
      <c r="M82" s="128" t="b">
        <f>EXACT(Autoévaluation!M82,'Evaluation formative'!M82)</f>
        <v>1</v>
      </c>
      <c r="N82" s="125"/>
      <c r="O82" s="3"/>
      <c r="P82" s="70"/>
      <c r="Q82" s="70"/>
      <c r="R82" s="120" t="s">
        <v>51</v>
      </c>
    </row>
    <row r="83" spans="1:18" ht="17" customHeight="1" thickBot="1">
      <c r="A83" s="42"/>
      <c r="B83" s="86"/>
      <c r="C83" s="99" t="s">
        <v>110</v>
      </c>
      <c r="D83" s="100"/>
      <c r="E83" s="229" t="s">
        <v>111</v>
      </c>
      <c r="F83" s="180"/>
      <c r="G83" s="180"/>
      <c r="H83" s="180"/>
      <c r="I83" s="180"/>
      <c r="J83" s="178"/>
      <c r="K83" s="127" t="b">
        <v>0</v>
      </c>
      <c r="L83" s="128" t="b">
        <f>EXACT(Autoévaluation!L83,'Evaluation formative'!L83)</f>
        <v>1</v>
      </c>
      <c r="M83" s="128" t="b">
        <f>EXACT(Autoévaluation!M83,'Evaluation formative'!M83)</f>
        <v>1</v>
      </c>
      <c r="N83" s="125"/>
      <c r="O83" s="3"/>
      <c r="P83" s="120" t="s">
        <v>51</v>
      </c>
      <c r="Q83" s="120" t="s">
        <v>51</v>
      </c>
      <c r="R83" s="120" t="s">
        <v>51</v>
      </c>
    </row>
    <row r="84" spans="1:18" ht="17" customHeight="1" thickBot="1">
      <c r="A84" s="43"/>
      <c r="B84" s="92"/>
      <c r="C84" s="92"/>
      <c r="D84" s="101"/>
      <c r="E84" s="230" t="s">
        <v>22</v>
      </c>
      <c r="F84" s="201"/>
      <c r="G84" s="201"/>
      <c r="H84" s="201"/>
      <c r="I84" s="201"/>
      <c r="J84" s="239"/>
      <c r="K84" s="127" t="b">
        <v>0</v>
      </c>
      <c r="L84" s="128" t="b">
        <f>EXACT(Autoévaluation!L84,'Evaluation formative'!L84)</f>
        <v>1</v>
      </c>
      <c r="M84" s="128" t="b">
        <f>EXACT(Autoévaluation!M84,'Evaluation formative'!M84)</f>
        <v>1</v>
      </c>
      <c r="N84" s="126"/>
      <c r="O84" s="3"/>
      <c r="P84" s="70"/>
      <c r="Q84" s="120" t="s">
        <v>51</v>
      </c>
      <c r="R84" s="120" t="s">
        <v>51</v>
      </c>
    </row>
    <row r="85" spans="1:18" ht="13" customHeight="1"/>
    <row r="87" spans="1:18">
      <c r="P87" s="49"/>
      <c r="Q87" s="49"/>
      <c r="R87" s="49"/>
    </row>
    <row r="88" spans="1:18">
      <c r="P88" s="49"/>
      <c r="Q88" s="49"/>
      <c r="R88" s="49"/>
    </row>
    <row r="89" spans="1:18">
      <c r="P89" s="49"/>
      <c r="Q89" s="49"/>
      <c r="R89" s="49"/>
    </row>
    <row r="90" spans="1:18">
      <c r="P90" s="49"/>
      <c r="Q90" s="49"/>
      <c r="R90" s="49"/>
    </row>
    <row r="91" spans="1:18">
      <c r="P91" s="49"/>
      <c r="Q91" s="49"/>
      <c r="R91" s="49"/>
    </row>
  </sheetData>
  <mergeCells count="84">
    <mergeCell ref="B75:J75"/>
    <mergeCell ref="A76:N76"/>
    <mergeCell ref="B77:J77"/>
    <mergeCell ref="B78:J78"/>
    <mergeCell ref="B79:J79"/>
    <mergeCell ref="B80:J80"/>
    <mergeCell ref="B81:J81"/>
    <mergeCell ref="B82:J82"/>
    <mergeCell ref="E83:J83"/>
    <mergeCell ref="E84:J84"/>
    <mergeCell ref="B74:J74"/>
    <mergeCell ref="B63:J63"/>
    <mergeCell ref="B64:J64"/>
    <mergeCell ref="A65:J65"/>
    <mergeCell ref="A66:J66"/>
    <mergeCell ref="A67:N67"/>
    <mergeCell ref="B68:J68"/>
    <mergeCell ref="B69:J69"/>
    <mergeCell ref="B70:J70"/>
    <mergeCell ref="B71:J71"/>
    <mergeCell ref="B72:J72"/>
    <mergeCell ref="B73:J73"/>
    <mergeCell ref="B62:J62"/>
    <mergeCell ref="A51:J51"/>
    <mergeCell ref="A52:J52"/>
    <mergeCell ref="B53:J53"/>
    <mergeCell ref="B54:J54"/>
    <mergeCell ref="B55:J55"/>
    <mergeCell ref="A56:J56"/>
    <mergeCell ref="A57:J57"/>
    <mergeCell ref="B58:J58"/>
    <mergeCell ref="B59:J59"/>
    <mergeCell ref="B60:J60"/>
    <mergeCell ref="B61:J61"/>
    <mergeCell ref="B50:J50"/>
    <mergeCell ref="B39:J39"/>
    <mergeCell ref="B40:J40"/>
    <mergeCell ref="A41:J41"/>
    <mergeCell ref="A42:J42"/>
    <mergeCell ref="A43:N43"/>
    <mergeCell ref="E44:J44"/>
    <mergeCell ref="B45:J45"/>
    <mergeCell ref="B46:J46"/>
    <mergeCell ref="B47:J47"/>
    <mergeCell ref="B48:J48"/>
    <mergeCell ref="B49:J49"/>
    <mergeCell ref="A38:N38"/>
    <mergeCell ref="E27:J27"/>
    <mergeCell ref="E28:J28"/>
    <mergeCell ref="B29:J29"/>
    <mergeCell ref="B30:J30"/>
    <mergeCell ref="B31:J31"/>
    <mergeCell ref="A32:N32"/>
    <mergeCell ref="B33:J33"/>
    <mergeCell ref="B34:J34"/>
    <mergeCell ref="B35:J35"/>
    <mergeCell ref="B36:J36"/>
    <mergeCell ref="B37:J37"/>
    <mergeCell ref="C26:D26"/>
    <mergeCell ref="E26:J26"/>
    <mergeCell ref="E15:J15"/>
    <mergeCell ref="B16:J16"/>
    <mergeCell ref="B17:J17"/>
    <mergeCell ref="B18:J18"/>
    <mergeCell ref="B19:J19"/>
    <mergeCell ref="B20:J20"/>
    <mergeCell ref="B21:J21"/>
    <mergeCell ref="B22:J22"/>
    <mergeCell ref="B23:J23"/>
    <mergeCell ref="A24:N24"/>
    <mergeCell ref="A25:N25"/>
    <mergeCell ref="E14:J14"/>
    <mergeCell ref="A3:J3"/>
    <mergeCell ref="P3:R3"/>
    <mergeCell ref="A4:N4"/>
    <mergeCell ref="A5:N5"/>
    <mergeCell ref="B6:J6"/>
    <mergeCell ref="C7:D7"/>
    <mergeCell ref="E7:J7"/>
    <mergeCell ref="E8:J8"/>
    <mergeCell ref="B11:J11"/>
    <mergeCell ref="C12:D12"/>
    <mergeCell ref="C13:D13"/>
    <mergeCell ref="E13:J13"/>
  </mergeCells>
  <phoneticPr fontId="22" type="noConversion"/>
  <conditionalFormatting sqref="K8:K23">
    <cfRule type="cellIs" dxfId="3" priority="0" stopIfTrue="1" operator="equal">
      <formula>"VRAI"</formula>
    </cfRule>
    <cfRule type="cellIs" dxfId="2" priority="0" stopIfTrue="1" operator="equal">
      <formula>"FAUX"</formula>
    </cfRule>
  </conditionalFormatting>
  <conditionalFormatting sqref="K6:K7">
    <cfRule type="expression" dxfId="1" priority="0" stopIfTrue="1">
      <formula>"""VRAI"""</formula>
    </cfRule>
    <cfRule type="expression" dxfId="0" priority="0" stopIfTrue="1">
      <formula>"""FAUX"""</formula>
    </cfRule>
  </conditionalFormatting>
  <dataValidations count="1">
    <dataValidation type="list" allowBlank="1" showInputMessage="1" showErrorMessage="1" sqref="K75:L75">
      <formula1>"Oui,Partiel,Non,Sans Objet"</formula1>
    </dataValidation>
  </dataValidations>
  <pageMargins left="0.75" right="0.75" top="1" bottom="1" header="0.5" footer="0.5"/>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3</vt:i4>
      </vt:variant>
    </vt:vector>
  </HeadingPairs>
  <TitlesOfParts>
    <vt:vector size="3" baseType="lpstr">
      <vt:lpstr>Autoévaluation</vt:lpstr>
      <vt:lpstr>Evaluation formative</vt:lpstr>
      <vt:lpstr>Comparaison</vt:lpstr>
    </vt:vector>
  </TitlesOfParts>
  <LinksUpToDate>false</LinksUpToDate>
  <SharedDoc>false</SharedDoc>
  <HyperlinksChanged>false</HyperlinksChanged>
  <AppVersion>12.0256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Mathieu BANSARD</cp:lastModifiedBy>
  <dcterms:created xsi:type="dcterms:W3CDTF">2018-04-29T10:03:05Z</dcterms:created>
  <dcterms:modified xsi:type="dcterms:W3CDTF">2019-11-11T17:29:49Z</dcterms:modified>
</cp:coreProperties>
</file>